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ii I-II" sheetId="1" r:id="rId1"/>
  </sheets>
  <definedNames>
    <definedName name="_xlnm.Print_Area" localSheetId="0">'Anii I-II'!$A$1:$W$169</definedName>
  </definedNames>
  <calcPr fullCalcOnLoad="1"/>
</workbook>
</file>

<file path=xl/sharedStrings.xml><?xml version="1.0" encoding="utf-8"?>
<sst xmlns="http://schemas.openxmlformats.org/spreadsheetml/2006/main" count="214" uniqueCount="122">
  <si>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</si>
  <si>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</si>
  <si>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</si>
  <si>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</si>
  <si>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</si>
  <si>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</si>
  <si>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</si>
  <si>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</si>
  <si>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</si>
  <si>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</si>
  <si>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</si>
  <si>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</si>
  <si>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</si>
  <si>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</si>
  <si>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</si>
  <si>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</si>
  <si>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</si>
  <si>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</si>
  <si>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</si>
  <si>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</si>
  <si>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</si>
  <si>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</si>
  <si>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</si>
  <si>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</si>
  <si>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</si>
  <si>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</si>
  <si>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</si>
  <si>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</si>
  <si>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</si>
  <si>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</si>
  <si>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</si>
  <si>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</si>
  <si>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</si>
  <si>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</si>
  <si>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</si>
  <si>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</si>
  <si>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</si>
  <si>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</si>
  <si>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</si>
  <si>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</si>
  <si>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</si>
  <si>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</si>
  <si>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</si>
  <si>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</si>
  <si>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 xml:space="preserve">: 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</si>
  <si>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</si>
  <si>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</si>
  <si>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</si>
  <si>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</si>
  <si>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</si>
  <si>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</si>
  <si>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</si>
  <si>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</si>
  <si>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</si>
  <si>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</si>
  <si>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</si>
  <si>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</si>
  <si>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</si>
  <si>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</si>
  <si>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</si>
  <si>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</si>
  <si>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</si>
  <si>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</si>
  <si>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</si>
  <si>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</si>
  <si>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</si>
  <si>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</si>
  <si>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</si>
  <si>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DCA</t>
  </si>
  <si>
    <t>DA</t>
  </si>
  <si>
    <t>D</t>
  </si>
  <si>
    <t>Management in Producţie şi Transporturi</t>
  </si>
  <si>
    <t>Inginerie şi Management</t>
  </si>
  <si>
    <t>Inginerie mecanică,mecatronică, inginerie industrială şi management</t>
  </si>
  <si>
    <t>Opţional 1</t>
  </si>
  <si>
    <t>3E,1D</t>
  </si>
  <si>
    <t>Opţional 2</t>
  </si>
  <si>
    <t>Opţional 3</t>
  </si>
  <si>
    <t>7 săpt.</t>
  </si>
  <si>
    <t>Ştiinţe inginereşti</t>
  </si>
  <si>
    <t>DECAN</t>
  </si>
  <si>
    <t>Prof.univ.ing.dr.ec. Marian MOCAN</t>
  </si>
  <si>
    <t>Ingineria şi Managementul Sistemelor Logistice</t>
  </si>
  <si>
    <t>Logistica Industriala si Comerciala</t>
  </si>
  <si>
    <t>Marketingul Distributiei si Serviciilor</t>
  </si>
  <si>
    <t>Metode matematice de modelare a fluxurilor materiale</t>
  </si>
  <si>
    <t>Managementul Sistemelor Logistice</t>
  </si>
  <si>
    <t>Managementul Proiectelor</t>
  </si>
  <si>
    <t>Ecoeficienta Sistemelor Logistice</t>
  </si>
  <si>
    <t>Dezvoltarea Sustenabila Aplicata in Sistemele Logistice</t>
  </si>
  <si>
    <t>Sisteme Informationale in Logistica</t>
  </si>
  <si>
    <t>Management Financiar</t>
  </si>
  <si>
    <t xml:space="preserve"> </t>
  </si>
  <si>
    <t>ciclul</t>
  </si>
  <si>
    <t>c1c2c3</t>
  </si>
  <si>
    <t>a1a2</t>
  </si>
  <si>
    <t>M</t>
  </si>
  <si>
    <t>351</t>
  </si>
  <si>
    <t>Disciplina optionala 1. 1.Sisteme de transport inteligente*</t>
  </si>
  <si>
    <t>Disciplina optionala 2.1.Tehnica transportarii si depozitarii marfurilor speciale*</t>
  </si>
  <si>
    <t>Disciplina optionala 2.2.Metode moderne de gestiune a stocurilor</t>
  </si>
  <si>
    <t>Disciplina optionala 3. 1.Mentenanta si calitatea sistemelor logistice*</t>
  </si>
  <si>
    <t>Disciplina optionala 3. 2.Fiabilitatea si disponibilitatea sistemelor logistice</t>
  </si>
  <si>
    <t>Disciplina optionala 1. 2.Managementul costurilor</t>
  </si>
  <si>
    <t>,</t>
  </si>
  <si>
    <t>M351.15.01.A4.01</t>
  </si>
  <si>
    <t>M351.15.01.A4.02</t>
  </si>
  <si>
    <t>M351.15.03.A4.01</t>
  </si>
  <si>
    <t>M351.15.03.A4.02</t>
  </si>
  <si>
    <t>M351.15.02.A4.01</t>
  </si>
  <si>
    <t>M351.15.02.A4.02</t>
  </si>
  <si>
    <t>DISCIPLINE FACULTATIVE</t>
  </si>
  <si>
    <t>Practica de cercetare                                     7 saptamani x 14 ore</t>
  </si>
  <si>
    <t>Elaborare lucrare de disertatie: 7 saptamani x 14 ore</t>
  </si>
  <si>
    <t>C</t>
  </si>
  <si>
    <t>Examen de disertatie</t>
  </si>
  <si>
    <t>M351.17.04.S1</t>
  </si>
  <si>
    <t>M351.17.04.S2</t>
  </si>
  <si>
    <t>M351.17.04.S3</t>
  </si>
  <si>
    <t>20.70.10</t>
  </si>
  <si>
    <t>An universitar 2018 - 2019</t>
  </si>
  <si>
    <t>Etica si integritate academica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</si>
</sst>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8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8"/>
      <name val="Arial"/>
      <family val="2"/>
    </font>
    <font>
      <sz val="14"/>
      <color indexed="49"/>
      <name val="Arial"/>
      <family val="2"/>
    </font>
    <font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4"/>
      <color rgb="FF000080"/>
      <name val="Arial"/>
      <family val="2"/>
    </font>
    <font>
      <b/>
      <sz val="14"/>
      <color rgb="FF000080"/>
      <name val="Arial"/>
      <family val="2"/>
    </font>
    <font>
      <sz val="14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3" fillId="0" borderId="0" xfId="53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/>
    </xf>
    <xf numFmtId="0" fontId="3" fillId="0" borderId="31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1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6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36" xfId="0" applyFont="1" applyFill="1" applyBorder="1" applyAlignment="1">
      <alignment/>
    </xf>
    <xf numFmtId="0" fontId="63" fillId="0" borderId="3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vertical="center"/>
    </xf>
    <xf numFmtId="0" fontId="63" fillId="0" borderId="23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94" fontId="2" fillId="0" borderId="14" xfId="0" applyNumberFormat="1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49" fontId="63" fillId="0" borderId="42" xfId="0" applyNumberFormat="1" applyFont="1" applyFill="1" applyBorder="1" applyAlignment="1">
      <alignment horizontal="center" vertical="top" wrapText="1"/>
    </xf>
    <xf numFmtId="49" fontId="63" fillId="0" borderId="43" xfId="0" applyNumberFormat="1" applyFont="1" applyFill="1" applyBorder="1" applyAlignment="1">
      <alignment horizontal="center" vertical="top"/>
    </xf>
    <xf numFmtId="0" fontId="63" fillId="0" borderId="25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49" fontId="63" fillId="0" borderId="42" xfId="0" applyNumberFormat="1" applyFont="1" applyFill="1" applyBorder="1" applyAlignment="1">
      <alignment horizontal="center" vertical="center" wrapText="1"/>
    </xf>
    <xf numFmtId="49" fontId="63" fillId="0" borderId="44" xfId="0" applyNumberFormat="1" applyFont="1" applyFill="1" applyBorder="1" applyAlignment="1">
      <alignment horizontal="center" vertical="center" wrapText="1"/>
    </xf>
    <xf numFmtId="49" fontId="63" fillId="0" borderId="43" xfId="0" applyNumberFormat="1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67" fillId="0" borderId="47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20</xdr:col>
      <xdr:colOff>190500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2838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3"/>
  <sheetViews>
    <sheetView tabSelected="1" view="pageBreakPreview" zoomScale="90" zoomScaleSheetLayoutView="90" workbookViewId="0" topLeftCell="A25">
      <selection activeCell="V37" sqref="V37"/>
    </sheetView>
  </sheetViews>
  <sheetFormatPr defaultColWidth="9.140625" defaultRowHeight="12.75"/>
  <cols>
    <col min="1" max="1" width="10.140625" style="0" customWidth="1"/>
    <col min="2" max="3" width="5.7109375" style="0" customWidth="1"/>
    <col min="4" max="4" width="8.28125" style="0" customWidth="1"/>
    <col min="5" max="10" width="4.7109375" style="0" customWidth="1"/>
    <col min="11" max="11" width="6.57421875" style="0" customWidth="1"/>
    <col min="12" max="12" width="4.57421875" style="0" customWidth="1"/>
    <col min="13" max="13" width="2.7109375" style="0" customWidth="1"/>
    <col min="14" max="14" width="0.42578125" style="0" customWidth="1"/>
    <col min="15" max="15" width="14.57421875" style="0" customWidth="1"/>
    <col min="16" max="16" width="4.7109375" style="0" customWidth="1"/>
    <col min="17" max="17" width="7.8515625" style="0" customWidth="1"/>
    <col min="18" max="18" width="4.7109375" style="0" customWidth="1"/>
    <col min="19" max="19" width="3.8515625" style="0" customWidth="1"/>
    <col min="20" max="20" width="4.8515625" style="0" customWidth="1"/>
    <col min="21" max="21" width="5.57421875" style="0" customWidth="1"/>
    <col min="22" max="22" width="6.28125" style="0" customWidth="1"/>
    <col min="23" max="23" width="7.00390625" style="0" customWidth="1"/>
  </cols>
  <sheetData>
    <row r="2" spans="2:17" s="55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5" customFormat="1" ht="18">
      <c r="A3" s="52" t="s">
        <v>28</v>
      </c>
      <c r="K3" s="29"/>
      <c r="L3" s="29"/>
      <c r="M3" s="29"/>
      <c r="N3" s="29"/>
      <c r="O3" s="29"/>
      <c r="P3" s="29"/>
      <c r="Q3" s="29"/>
    </row>
    <row r="4" spans="11:22" s="55" customFormat="1" ht="15" customHeight="1"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17" s="55" customFormat="1" ht="15.75">
      <c r="A6" s="61" t="s">
        <v>29</v>
      </c>
      <c r="B6" s="55" t="s">
        <v>71</v>
      </c>
      <c r="K6" s="56"/>
      <c r="L6" s="56"/>
      <c r="M6" s="56"/>
      <c r="N6" s="56"/>
      <c r="O6" s="56"/>
      <c r="P6" s="56"/>
      <c r="Q6" s="56"/>
    </row>
    <row r="7" spans="1:17" s="55" customFormat="1" ht="15.75">
      <c r="A7" s="61" t="s">
        <v>43</v>
      </c>
      <c r="B7" s="29"/>
      <c r="C7" s="29"/>
      <c r="D7" s="29" t="s">
        <v>72</v>
      </c>
      <c r="E7" s="29"/>
      <c r="F7" s="29"/>
      <c r="G7" s="29"/>
      <c r="H7" s="29"/>
      <c r="I7" s="29"/>
      <c r="J7" s="29"/>
      <c r="K7" s="56"/>
      <c r="L7" s="56"/>
      <c r="M7" s="56"/>
      <c r="N7" s="56"/>
      <c r="O7" s="56"/>
      <c r="P7" s="56"/>
      <c r="Q7" s="56"/>
    </row>
    <row r="8" spans="1:23" s="25" customFormat="1" ht="15.75" customHeight="1">
      <c r="A8" s="170" t="s">
        <v>44</v>
      </c>
      <c r="B8" s="170"/>
      <c r="C8" s="170"/>
      <c r="D8" s="170"/>
      <c r="E8" s="170"/>
      <c r="F8" s="170"/>
      <c r="G8" s="170"/>
      <c r="H8" s="170"/>
      <c r="I8" s="170"/>
      <c r="J8" s="170"/>
      <c r="K8" s="30" t="s">
        <v>82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s="25" customFormat="1" ht="15.75" customHeight="1">
      <c r="A9" s="171" t="s">
        <v>42</v>
      </c>
      <c r="B9" s="171"/>
      <c r="C9" s="171"/>
      <c r="D9" s="171"/>
      <c r="E9" s="171"/>
      <c r="F9" s="171"/>
      <c r="G9" s="171"/>
      <c r="H9" s="171"/>
      <c r="I9" s="171"/>
      <c r="J9" s="5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s="25" customFormat="1" ht="15.75">
      <c r="A10" s="60"/>
      <c r="B10" s="57"/>
      <c r="C10" s="57"/>
      <c r="D10" s="57"/>
      <c r="E10" s="57"/>
      <c r="F10" s="57"/>
      <c r="G10" s="57"/>
      <c r="H10" s="57"/>
      <c r="I10" s="57"/>
      <c r="J10" s="58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5" customFormat="1" ht="15.75">
      <c r="A11" s="28" t="s">
        <v>46</v>
      </c>
      <c r="B11" s="30"/>
      <c r="C11" s="30"/>
      <c r="D11" s="30"/>
      <c r="E11" s="30"/>
      <c r="F11" s="30"/>
      <c r="G11" s="30"/>
      <c r="H11" s="30"/>
      <c r="I11" s="30" t="s">
        <v>79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8" customFormat="1" ht="15.75">
      <c r="A12" s="28" t="s">
        <v>47</v>
      </c>
      <c r="B12" s="30"/>
      <c r="C12" s="30"/>
      <c r="D12" s="30"/>
      <c r="E12" s="30" t="s">
        <v>73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8" customFormat="1" ht="15.75">
      <c r="A13" s="28" t="s">
        <v>48</v>
      </c>
      <c r="B13" s="30"/>
      <c r="C13" s="30"/>
      <c r="D13" s="30"/>
      <c r="E13" s="30"/>
      <c r="F13" s="30" t="s">
        <v>72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11" ht="15.75">
      <c r="A14" s="28" t="s">
        <v>45</v>
      </c>
      <c r="B14" s="30"/>
      <c r="C14" s="30"/>
      <c r="D14" s="30"/>
      <c r="E14" s="30"/>
      <c r="F14" s="30"/>
      <c r="G14" s="30"/>
      <c r="H14" s="30"/>
      <c r="I14" s="30"/>
      <c r="J14" s="30"/>
      <c r="K14" t="s">
        <v>72</v>
      </c>
    </row>
    <row r="15" spans="1:10" ht="1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1" ht="13.5" customHeight="1">
      <c r="A16" s="62" t="s">
        <v>119</v>
      </c>
      <c r="B16" s="63"/>
      <c r="C16" s="63"/>
      <c r="D16" s="63"/>
      <c r="E16" s="63"/>
      <c r="F16" s="63"/>
      <c r="G16" s="64"/>
      <c r="H16" s="30"/>
      <c r="I16" s="99" t="s">
        <v>93</v>
      </c>
      <c r="J16" s="99" t="s">
        <v>94</v>
      </c>
      <c r="K16" s="99" t="s">
        <v>95</v>
      </c>
    </row>
    <row r="17" spans="9:11" ht="15.75">
      <c r="I17" s="100" t="s">
        <v>96</v>
      </c>
      <c r="J17" s="101" t="s">
        <v>97</v>
      </c>
      <c r="K17" s="100">
        <v>18</v>
      </c>
    </row>
    <row r="18" spans="1:23" s="6" customFormat="1" ht="14.2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7" customFormat="1" ht="16.5" customHeight="1">
      <c r="A19" s="188" t="s">
        <v>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</row>
    <row r="20" spans="1:23" s="7" customFormat="1" ht="18">
      <c r="A20" s="188" t="s">
        <v>120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pans="1:23" s="8" customFormat="1" ht="18.75" thickBot="1">
      <c r="A21" s="229" t="s">
        <v>26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</row>
    <row r="22" spans="1:23" s="8" customFormat="1" ht="27.75" customHeight="1" thickBot="1" thickTop="1">
      <c r="A22" s="9"/>
      <c r="B22" s="183" t="s">
        <v>38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183" t="s">
        <v>39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5"/>
    </row>
    <row r="23" spans="1:23" s="8" customFormat="1" ht="13.5" customHeight="1" thickTop="1">
      <c r="A23" s="172" t="s">
        <v>0</v>
      </c>
      <c r="B23" s="173" t="s">
        <v>83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M23" s="173" t="s">
        <v>86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1:23" s="8" customFormat="1" ht="12.75" customHeight="1">
      <c r="A24" s="163"/>
      <c r="B24" s="168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68"/>
      <c r="N24" s="155"/>
      <c r="O24" s="155"/>
      <c r="P24" s="155"/>
      <c r="Q24" s="155"/>
      <c r="R24" s="155"/>
      <c r="S24" s="155"/>
      <c r="T24" s="155"/>
      <c r="U24" s="155"/>
      <c r="V24" s="155"/>
      <c r="W24" s="156"/>
    </row>
    <row r="25" spans="1:23" s="8" customFormat="1" ht="15.75" customHeight="1" thickBot="1">
      <c r="A25" s="164"/>
      <c r="B25" s="157" t="str">
        <f>CONCATENATE($I$17,$J$17,".",$K$17,".","0",RIGHT($B$22,1),".",RIGHT(K25,1),$A23)</f>
        <v>M351.18.01.A1.</v>
      </c>
      <c r="C25" s="158"/>
      <c r="D25" s="169"/>
      <c r="E25" s="12">
        <v>8</v>
      </c>
      <c r="F25" s="13" t="s">
        <v>14</v>
      </c>
      <c r="G25" s="13">
        <v>28</v>
      </c>
      <c r="H25" s="13">
        <v>0</v>
      </c>
      <c r="I25" s="13">
        <v>28</v>
      </c>
      <c r="J25" s="13">
        <v>0</v>
      </c>
      <c r="K25" s="14" t="s">
        <v>69</v>
      </c>
      <c r="L25" s="15">
        <v>50</v>
      </c>
      <c r="M25" s="157" t="str">
        <f>CONCATENATE($I$17,$J$17,".",$K$17,".","0",RIGHT($M$22,1),".",RIGHT(V25,1),$A23)</f>
        <v>M351.18.02.A1.</v>
      </c>
      <c r="N25" s="158"/>
      <c r="O25" s="169"/>
      <c r="P25" s="12">
        <v>7</v>
      </c>
      <c r="Q25" s="13" t="s">
        <v>14</v>
      </c>
      <c r="R25" s="13">
        <v>28</v>
      </c>
      <c r="S25" s="13">
        <v>0</v>
      </c>
      <c r="T25" s="13">
        <v>0</v>
      </c>
      <c r="U25" s="13">
        <v>28</v>
      </c>
      <c r="V25" s="14" t="s">
        <v>69</v>
      </c>
      <c r="W25" s="15">
        <v>50</v>
      </c>
    </row>
    <row r="26" spans="1:23" s="8" customFormat="1" ht="13.5" customHeight="1" thickTop="1">
      <c r="A26" s="172" t="s">
        <v>1</v>
      </c>
      <c r="B26" s="173" t="s">
        <v>84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173" t="s">
        <v>87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1:23" s="8" customFormat="1" ht="12.75" customHeight="1">
      <c r="A27" s="163"/>
      <c r="B27" s="168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68"/>
      <c r="N27" s="155"/>
      <c r="O27" s="155"/>
      <c r="P27" s="155"/>
      <c r="Q27" s="155"/>
      <c r="R27" s="155"/>
      <c r="S27" s="155"/>
      <c r="T27" s="155"/>
      <c r="U27" s="155"/>
      <c r="V27" s="155"/>
      <c r="W27" s="156"/>
    </row>
    <row r="28" spans="1:23" s="8" customFormat="1" ht="15.75" customHeight="1" thickBot="1">
      <c r="A28" s="164"/>
      <c r="B28" s="157" t="str">
        <f>CONCATENATE($I$17,$J$17,".",$K$17,".","0",RIGHT($B$22,1),".",RIGHT(K28,1),$A26)</f>
        <v>M351.18.01.S2.</v>
      </c>
      <c r="C28" s="158"/>
      <c r="D28" s="169"/>
      <c r="E28" s="12">
        <v>8</v>
      </c>
      <c r="F28" s="13" t="s">
        <v>14</v>
      </c>
      <c r="G28" s="13">
        <v>28</v>
      </c>
      <c r="H28" s="13">
        <v>0</v>
      </c>
      <c r="I28" s="13">
        <v>0</v>
      </c>
      <c r="J28" s="13">
        <v>28</v>
      </c>
      <c r="K28" s="14" t="s">
        <v>50</v>
      </c>
      <c r="L28" s="15">
        <v>50</v>
      </c>
      <c r="M28" s="157" t="str">
        <f>CONCATENATE($I$17,$J$17,".",$K$17,".","0",RIGHT($M$22,1),".",RIGHT(V28,1),$A26)</f>
        <v>M351.18.02.S2.</v>
      </c>
      <c r="N28" s="158"/>
      <c r="O28" s="169"/>
      <c r="P28" s="12">
        <v>7</v>
      </c>
      <c r="Q28" s="13" t="s">
        <v>14</v>
      </c>
      <c r="R28" s="13">
        <v>28</v>
      </c>
      <c r="S28" s="13">
        <v>0</v>
      </c>
      <c r="T28" s="13">
        <v>0</v>
      </c>
      <c r="U28" s="13">
        <v>28</v>
      </c>
      <c r="V28" s="14" t="s">
        <v>50</v>
      </c>
      <c r="W28" s="15">
        <v>50</v>
      </c>
    </row>
    <row r="29" spans="1:23" s="8" customFormat="1" ht="13.5" customHeight="1" thickTop="1">
      <c r="A29" s="172" t="s">
        <v>2</v>
      </c>
      <c r="B29" s="223" t="s">
        <v>85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5"/>
      <c r="M29" s="173" t="s">
        <v>88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4"/>
    </row>
    <row r="30" spans="1:23" s="8" customFormat="1" ht="12.75" customHeight="1">
      <c r="A30" s="163"/>
      <c r="B30" s="226"/>
      <c r="C30" s="227"/>
      <c r="D30" s="227"/>
      <c r="E30" s="227"/>
      <c r="F30" s="227"/>
      <c r="G30" s="227"/>
      <c r="H30" s="227"/>
      <c r="I30" s="227"/>
      <c r="J30" s="227"/>
      <c r="K30" s="227"/>
      <c r="L30" s="228"/>
      <c r="M30" s="168"/>
      <c r="N30" s="155"/>
      <c r="O30" s="155"/>
      <c r="P30" s="155"/>
      <c r="Q30" s="155"/>
      <c r="R30" s="155"/>
      <c r="S30" s="155"/>
      <c r="T30" s="155"/>
      <c r="U30" s="155"/>
      <c r="V30" s="155"/>
      <c r="W30" s="156"/>
    </row>
    <row r="31" spans="1:23" s="8" customFormat="1" ht="15.75" thickBot="1">
      <c r="A31" s="164"/>
      <c r="B31" s="157" t="str">
        <f>CONCATENATE($I$17,$J$17,".",$K$17,".","0",RIGHT($B$22,1),".",RIGHT(K31,1),$A29)</f>
        <v>M351.18.01.A3.</v>
      </c>
      <c r="C31" s="158"/>
      <c r="D31" s="169"/>
      <c r="E31" s="12">
        <v>7</v>
      </c>
      <c r="F31" s="13" t="s">
        <v>14</v>
      </c>
      <c r="G31" s="13">
        <v>28</v>
      </c>
      <c r="H31" s="13">
        <v>0</v>
      </c>
      <c r="I31" s="13">
        <v>14</v>
      </c>
      <c r="J31" s="13">
        <v>0</v>
      </c>
      <c r="K31" s="14" t="s">
        <v>68</v>
      </c>
      <c r="L31" s="15">
        <v>45</v>
      </c>
      <c r="M31" s="157" t="str">
        <f>CONCATENATE($I$17,$J$17,".",$K$17,".","0",RIGHT($M$22,1),".",RIGHT(V31,1),$A29)</f>
        <v>M351.18.02.A3.</v>
      </c>
      <c r="N31" s="158"/>
      <c r="O31" s="169"/>
      <c r="P31" s="12">
        <v>6</v>
      </c>
      <c r="Q31" s="13" t="s">
        <v>14</v>
      </c>
      <c r="R31" s="13">
        <v>28</v>
      </c>
      <c r="S31" s="13">
        <v>0</v>
      </c>
      <c r="T31" s="13">
        <v>14</v>
      </c>
      <c r="U31" s="13">
        <v>0</v>
      </c>
      <c r="V31" s="14" t="s">
        <v>68</v>
      </c>
      <c r="W31" s="15">
        <v>45</v>
      </c>
    </row>
    <row r="32" spans="1:23" s="8" customFormat="1" ht="13.5" customHeight="1" thickTop="1">
      <c r="A32" s="172" t="s">
        <v>3</v>
      </c>
      <c r="B32" s="173" t="s">
        <v>74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73" t="s">
        <v>76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4"/>
    </row>
    <row r="33" spans="1:23" s="8" customFormat="1" ht="12.75" customHeight="1">
      <c r="A33" s="163"/>
      <c r="B33" s="168"/>
      <c r="C33" s="155"/>
      <c r="D33" s="155"/>
      <c r="E33" s="155"/>
      <c r="F33" s="155"/>
      <c r="G33" s="155"/>
      <c r="H33" s="155"/>
      <c r="I33" s="155"/>
      <c r="J33" s="155"/>
      <c r="K33" s="155"/>
      <c r="L33" s="156"/>
      <c r="M33" s="168"/>
      <c r="N33" s="155"/>
      <c r="O33" s="155"/>
      <c r="P33" s="155"/>
      <c r="Q33" s="155"/>
      <c r="R33" s="155"/>
      <c r="S33" s="155"/>
      <c r="T33" s="155"/>
      <c r="U33" s="155"/>
      <c r="V33" s="155"/>
      <c r="W33" s="156"/>
    </row>
    <row r="34" spans="1:23" s="8" customFormat="1" ht="15.75" thickBot="1">
      <c r="A34" s="164"/>
      <c r="B34" s="157" t="str">
        <f>CONCATENATE($I$17,$J$17,".",$K$17,".","0",RIGHT($B$22,1),".",RIGHT(K34,1),$A32,"ij")</f>
        <v>M351.18.01.A4.ij</v>
      </c>
      <c r="C34" s="158"/>
      <c r="D34" s="169"/>
      <c r="E34" s="12">
        <v>7</v>
      </c>
      <c r="F34" s="13" t="s">
        <v>70</v>
      </c>
      <c r="G34" s="13">
        <v>28</v>
      </c>
      <c r="H34" s="13">
        <v>0</v>
      </c>
      <c r="I34" s="13">
        <v>14</v>
      </c>
      <c r="J34" s="13">
        <v>0</v>
      </c>
      <c r="K34" s="14" t="s">
        <v>69</v>
      </c>
      <c r="L34" s="15">
        <v>45</v>
      </c>
      <c r="M34" s="157" t="str">
        <f>CONCATENATE($I$17,$J$17,".",$K$17,".","0",RIGHT($M$22,1),".",RIGHT(V34,1),$A32,"ij")</f>
        <v>M351.18.02.A4.ij</v>
      </c>
      <c r="N34" s="158"/>
      <c r="O34" s="169"/>
      <c r="P34" s="12">
        <v>6</v>
      </c>
      <c r="Q34" s="13" t="s">
        <v>70</v>
      </c>
      <c r="R34" s="13">
        <v>28</v>
      </c>
      <c r="S34" s="13">
        <v>0</v>
      </c>
      <c r="T34" s="13">
        <v>14</v>
      </c>
      <c r="U34" s="13">
        <v>0</v>
      </c>
      <c r="V34" s="14" t="s">
        <v>69</v>
      </c>
      <c r="W34" s="15">
        <v>45</v>
      </c>
    </row>
    <row r="35" spans="1:23" s="8" customFormat="1" ht="13.5" customHeight="1" thickTop="1">
      <c r="A35" s="172" t="s">
        <v>4</v>
      </c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5"/>
      <c r="M35" s="173" t="s">
        <v>121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1:23" s="8" customFormat="1" ht="12.75" customHeight="1">
      <c r="A36" s="163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8"/>
      <c r="M36" s="168"/>
      <c r="N36" s="155"/>
      <c r="O36" s="155"/>
      <c r="P36" s="155"/>
      <c r="Q36" s="155"/>
      <c r="R36" s="155"/>
      <c r="S36" s="155"/>
      <c r="T36" s="155"/>
      <c r="U36" s="155"/>
      <c r="V36" s="155"/>
      <c r="W36" s="156"/>
    </row>
    <row r="37" spans="1:23" s="8" customFormat="1" ht="15.75" customHeight="1" thickBot="1">
      <c r="A37" s="164"/>
      <c r="B37" s="157"/>
      <c r="C37" s="158"/>
      <c r="D37" s="169"/>
      <c r="E37" s="12"/>
      <c r="F37" s="13"/>
      <c r="G37" s="13"/>
      <c r="H37" s="13"/>
      <c r="I37" s="13"/>
      <c r="J37" s="13"/>
      <c r="K37" s="14"/>
      <c r="L37" s="15"/>
      <c r="M37" s="157" t="str">
        <f>CONCATENATE($I$17,$J$17,".",$K$17,".","0",RIGHT($M$22,1),".",RIGHT(V37,1),$A35)</f>
        <v>M351.18.02.S5.</v>
      </c>
      <c r="N37" s="158"/>
      <c r="O37" s="169"/>
      <c r="P37" s="12">
        <v>4</v>
      </c>
      <c r="Q37" s="13" t="s">
        <v>70</v>
      </c>
      <c r="R37" s="13">
        <v>14</v>
      </c>
      <c r="S37" s="13">
        <v>0</v>
      </c>
      <c r="T37" s="13">
        <v>7</v>
      </c>
      <c r="U37" s="13">
        <v>0</v>
      </c>
      <c r="V37" s="14" t="s">
        <v>50</v>
      </c>
      <c r="W37" s="15">
        <v>21</v>
      </c>
    </row>
    <row r="38" spans="1:23" s="8" customFormat="1" ht="13.5" customHeight="1" thickTop="1">
      <c r="A38" s="172" t="s">
        <v>5</v>
      </c>
      <c r="B38" s="173"/>
      <c r="C38" s="153"/>
      <c r="D38" s="153"/>
      <c r="E38" s="153"/>
      <c r="F38" s="153"/>
      <c r="G38" s="153"/>
      <c r="H38" s="153"/>
      <c r="I38" s="153"/>
      <c r="J38" s="153"/>
      <c r="K38" s="153"/>
      <c r="L38" s="154"/>
      <c r="M38" s="173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spans="1:23" s="8" customFormat="1" ht="12.75" customHeight="1">
      <c r="A39" s="163"/>
      <c r="B39" s="168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68"/>
      <c r="N39" s="155"/>
      <c r="O39" s="155"/>
      <c r="P39" s="155"/>
      <c r="Q39" s="155"/>
      <c r="R39" s="155"/>
      <c r="S39" s="155"/>
      <c r="T39" s="155"/>
      <c r="U39" s="155"/>
      <c r="V39" s="155"/>
      <c r="W39" s="156"/>
    </row>
    <row r="40" spans="1:23" s="8" customFormat="1" ht="15.75" thickBot="1">
      <c r="A40" s="164"/>
      <c r="B40" s="157"/>
      <c r="C40" s="158"/>
      <c r="D40" s="169"/>
      <c r="E40" s="12"/>
      <c r="F40" s="13"/>
      <c r="G40" s="13"/>
      <c r="H40" s="13"/>
      <c r="I40" s="13"/>
      <c r="J40" s="13"/>
      <c r="K40" s="14"/>
      <c r="L40" s="15"/>
      <c r="M40" s="157"/>
      <c r="N40" s="158"/>
      <c r="O40" s="169"/>
      <c r="P40" s="12"/>
      <c r="Q40" s="13"/>
      <c r="R40" s="13"/>
      <c r="S40" s="13"/>
      <c r="T40" s="13"/>
      <c r="U40" s="13"/>
      <c r="V40" s="14"/>
      <c r="W40" s="15"/>
    </row>
    <row r="41" spans="1:23" s="8" customFormat="1" ht="13.5" customHeight="1" thickTop="1">
      <c r="A41" s="172" t="s">
        <v>6</v>
      </c>
      <c r="B41" s="173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73"/>
      <c r="N41" s="153"/>
      <c r="O41" s="153"/>
      <c r="P41" s="153"/>
      <c r="Q41" s="153"/>
      <c r="R41" s="153"/>
      <c r="S41" s="153"/>
      <c r="T41" s="153"/>
      <c r="U41" s="153"/>
      <c r="V41" s="153"/>
      <c r="W41" s="154"/>
    </row>
    <row r="42" spans="1:23" s="8" customFormat="1" ht="12.75" customHeight="1">
      <c r="A42" s="163"/>
      <c r="B42" s="168"/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168"/>
      <c r="N42" s="155"/>
      <c r="O42" s="155"/>
      <c r="P42" s="155"/>
      <c r="Q42" s="155"/>
      <c r="R42" s="155"/>
      <c r="S42" s="155"/>
      <c r="T42" s="155"/>
      <c r="U42" s="155"/>
      <c r="V42" s="155"/>
      <c r="W42" s="156"/>
    </row>
    <row r="43" spans="1:23" s="8" customFormat="1" ht="15.75" thickBot="1">
      <c r="A43" s="164"/>
      <c r="B43" s="157"/>
      <c r="C43" s="158"/>
      <c r="D43" s="169"/>
      <c r="E43" s="12"/>
      <c r="F43" s="13"/>
      <c r="G43" s="13"/>
      <c r="H43" s="13"/>
      <c r="I43" s="13"/>
      <c r="J43" s="13"/>
      <c r="K43" s="14"/>
      <c r="L43" s="15"/>
      <c r="M43" s="157"/>
      <c r="N43" s="158"/>
      <c r="O43" s="169"/>
      <c r="P43" s="12"/>
      <c r="Q43" s="13"/>
      <c r="R43" s="13"/>
      <c r="S43" s="13"/>
      <c r="T43" s="13"/>
      <c r="U43" s="14"/>
      <c r="V43" s="14"/>
      <c r="W43" s="15"/>
    </row>
    <row r="44" spans="1:23" s="8" customFormat="1" ht="13.5" customHeight="1" thickTop="1">
      <c r="A44" s="172" t="s">
        <v>7</v>
      </c>
      <c r="B44" s="173"/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73"/>
      <c r="N44" s="153"/>
      <c r="O44" s="153"/>
      <c r="P44" s="153"/>
      <c r="Q44" s="153"/>
      <c r="R44" s="153"/>
      <c r="S44" s="153"/>
      <c r="T44" s="153"/>
      <c r="U44" s="153"/>
      <c r="V44" s="153"/>
      <c r="W44" s="154"/>
    </row>
    <row r="45" spans="1:23" s="8" customFormat="1" ht="12.75" customHeight="1">
      <c r="A45" s="163"/>
      <c r="B45" s="168"/>
      <c r="C45" s="155"/>
      <c r="D45" s="155"/>
      <c r="E45" s="155"/>
      <c r="F45" s="155"/>
      <c r="G45" s="155"/>
      <c r="H45" s="155"/>
      <c r="I45" s="155"/>
      <c r="J45" s="155"/>
      <c r="K45" s="155"/>
      <c r="L45" s="156"/>
      <c r="M45" s="168"/>
      <c r="N45" s="155"/>
      <c r="O45" s="155"/>
      <c r="P45" s="155"/>
      <c r="Q45" s="155"/>
      <c r="R45" s="155"/>
      <c r="S45" s="155"/>
      <c r="T45" s="155"/>
      <c r="U45" s="155"/>
      <c r="V45" s="155"/>
      <c r="W45" s="156"/>
    </row>
    <row r="46" spans="1:23" s="8" customFormat="1" ht="15.75" thickBot="1">
      <c r="A46" s="164"/>
      <c r="B46" s="157"/>
      <c r="C46" s="158"/>
      <c r="D46" s="169"/>
      <c r="E46" s="12"/>
      <c r="F46" s="13"/>
      <c r="G46" s="13"/>
      <c r="H46" s="13"/>
      <c r="I46" s="13"/>
      <c r="J46" s="13"/>
      <c r="K46" s="14"/>
      <c r="L46" s="15"/>
      <c r="M46" s="157"/>
      <c r="N46" s="158"/>
      <c r="O46" s="169"/>
      <c r="P46" s="12"/>
      <c r="Q46" s="13"/>
      <c r="R46" s="13"/>
      <c r="S46" s="13"/>
      <c r="T46" s="13"/>
      <c r="U46" s="13"/>
      <c r="V46" s="14"/>
      <c r="W46" s="15"/>
    </row>
    <row r="47" spans="1:23" s="8" customFormat="1" ht="13.5" customHeight="1" thickTop="1">
      <c r="A47" s="172" t="s">
        <v>8</v>
      </c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/>
      <c r="M47" s="208"/>
      <c r="N47" s="209"/>
      <c r="O47" s="209"/>
      <c r="P47" s="209"/>
      <c r="Q47" s="209"/>
      <c r="R47" s="209"/>
      <c r="S47" s="209"/>
      <c r="T47" s="209"/>
      <c r="U47" s="209"/>
      <c r="V47" s="209"/>
      <c r="W47" s="210"/>
    </row>
    <row r="48" spans="1:23" s="8" customFormat="1" ht="12.75" customHeight="1">
      <c r="A48" s="163"/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211"/>
      <c r="N48" s="212"/>
      <c r="O48" s="212"/>
      <c r="P48" s="212"/>
      <c r="Q48" s="212"/>
      <c r="R48" s="212"/>
      <c r="S48" s="212"/>
      <c r="T48" s="212"/>
      <c r="U48" s="212"/>
      <c r="V48" s="212"/>
      <c r="W48" s="213"/>
    </row>
    <row r="49" spans="1:23" s="8" customFormat="1" ht="16.5" customHeight="1" thickBot="1">
      <c r="A49" s="164"/>
      <c r="B49" s="157"/>
      <c r="C49" s="158"/>
      <c r="D49" s="169"/>
      <c r="E49" s="12"/>
      <c r="F49" s="13"/>
      <c r="G49" s="13"/>
      <c r="H49" s="13"/>
      <c r="I49" s="13"/>
      <c r="J49" s="13"/>
      <c r="K49" s="14"/>
      <c r="L49" s="15"/>
      <c r="M49" s="157"/>
      <c r="N49" s="158"/>
      <c r="O49" s="169"/>
      <c r="P49" s="12"/>
      <c r="Q49" s="13"/>
      <c r="R49" s="13"/>
      <c r="S49" s="13"/>
      <c r="T49" s="13"/>
      <c r="U49" s="13"/>
      <c r="V49" s="14"/>
      <c r="W49" s="15"/>
    </row>
    <row r="50" spans="1:23" s="8" customFormat="1" ht="18" customHeight="1" thickTop="1">
      <c r="A50" s="215" t="s">
        <v>15</v>
      </c>
      <c r="B50" s="189" t="s">
        <v>10</v>
      </c>
      <c r="C50" s="190"/>
      <c r="D50" s="39"/>
      <c r="E50" s="191">
        <f>SUM(G25:J25,G28:J28,G31:J31,G34:J34,G37:J37,G40:J40,G43:J43,G46:J46,G49:J49)</f>
        <v>196</v>
      </c>
      <c r="F50" s="192"/>
      <c r="G50" s="180" t="s">
        <v>31</v>
      </c>
      <c r="H50" s="181"/>
      <c r="I50" s="181"/>
      <c r="J50" s="182"/>
      <c r="K50" s="214">
        <f>SUM(L25,L28,L31,L34,L37,L40,L43,L46,L49)</f>
        <v>190</v>
      </c>
      <c r="L50" s="192"/>
      <c r="M50" s="189" t="s">
        <v>10</v>
      </c>
      <c r="N50" s="190"/>
      <c r="O50" s="39"/>
      <c r="P50" s="191">
        <f>SUM(R25:U25,R28:U28,R31:U31,R34:U34,R37:U37,R40:U40,R43:U43,R46:U46,R49:U49)</f>
        <v>217</v>
      </c>
      <c r="Q50" s="192"/>
      <c r="R50" s="180" t="s">
        <v>31</v>
      </c>
      <c r="S50" s="181"/>
      <c r="T50" s="181"/>
      <c r="U50" s="182"/>
      <c r="V50" s="214">
        <f>SUM(W25,W28,W31,W34,W37,W40,W43,W46,W49)</f>
        <v>211</v>
      </c>
      <c r="W50" s="192"/>
    </row>
    <row r="51" spans="1:23" s="8" customFormat="1" ht="14.25" customHeight="1" thickBot="1">
      <c r="A51" s="216"/>
      <c r="B51" s="176" t="s">
        <v>11</v>
      </c>
      <c r="C51" s="177"/>
      <c r="D51" s="42"/>
      <c r="E51" s="198">
        <f>SUM(E25,E28,E31,E34,E37,E40,E43,E46,E49)</f>
        <v>30</v>
      </c>
      <c r="F51" s="199"/>
      <c r="G51" s="176" t="s">
        <v>30</v>
      </c>
      <c r="H51" s="177"/>
      <c r="I51" s="177"/>
      <c r="J51" s="178"/>
      <c r="K51" s="176" t="s">
        <v>75</v>
      </c>
      <c r="L51" s="178"/>
      <c r="M51" s="176" t="s">
        <v>11</v>
      </c>
      <c r="N51" s="177"/>
      <c r="O51" s="42"/>
      <c r="P51" s="198">
        <f>SUM(P25,P28,P31,P34,P37,P40,P43,P46,P49)</f>
        <v>30</v>
      </c>
      <c r="Q51" s="199"/>
      <c r="R51" s="176" t="s">
        <v>30</v>
      </c>
      <c r="S51" s="177"/>
      <c r="T51" s="177"/>
      <c r="U51" s="178"/>
      <c r="V51" s="176" t="s">
        <v>75</v>
      </c>
      <c r="W51" s="178"/>
    </row>
    <row r="52" spans="1:23" s="8" customFormat="1" ht="16.5" customHeight="1" thickTop="1">
      <c r="A52" s="215" t="s">
        <v>16</v>
      </c>
      <c r="B52" s="189" t="s">
        <v>10</v>
      </c>
      <c r="C52" s="190"/>
      <c r="D52" s="40"/>
      <c r="E52" s="191">
        <v>14</v>
      </c>
      <c r="F52" s="192"/>
      <c r="G52" s="46"/>
      <c r="H52" s="37"/>
      <c r="I52" s="37"/>
      <c r="J52" s="37"/>
      <c r="K52" s="37"/>
      <c r="L52" s="38"/>
      <c r="M52" s="189" t="s">
        <v>10</v>
      </c>
      <c r="N52" s="190"/>
      <c r="O52" s="40"/>
      <c r="P52" s="196">
        <v>14</v>
      </c>
      <c r="Q52" s="197"/>
      <c r="R52" s="46"/>
      <c r="S52" s="37"/>
      <c r="T52" s="37"/>
      <c r="U52" s="37"/>
      <c r="V52" s="37"/>
      <c r="W52" s="38"/>
    </row>
    <row r="53" spans="1:23" s="8" customFormat="1" ht="15.75" customHeight="1" thickBot="1">
      <c r="A53" s="216"/>
      <c r="B53" s="176" t="s">
        <v>12</v>
      </c>
      <c r="C53" s="177"/>
      <c r="D53" s="41"/>
      <c r="E53" s="41"/>
      <c r="F53" s="45"/>
      <c r="G53" s="47">
        <v>8</v>
      </c>
      <c r="H53" s="48">
        <f>(H25+H28+H31+H34+H37+H40+H43+H46+H49)/14</f>
        <v>0</v>
      </c>
      <c r="I53" s="48">
        <f>(I25+I28+I31+I34+I37+I40+I43+I46+I49)/14</f>
        <v>4</v>
      </c>
      <c r="J53" s="48">
        <f>(J25+J28+J31+J34+J37+J40+J43+J46+J49)/14</f>
        <v>2</v>
      </c>
      <c r="K53" s="43" t="s">
        <v>13</v>
      </c>
      <c r="L53" s="44"/>
      <c r="M53" s="176" t="s">
        <v>12</v>
      </c>
      <c r="N53" s="177"/>
      <c r="O53" s="41"/>
      <c r="P53" s="41"/>
      <c r="Q53" s="45"/>
      <c r="R53" s="47">
        <v>9</v>
      </c>
      <c r="S53" s="48">
        <f>(S25+S28+S31+S34+S37+S40+S43+S46+S49)/14</f>
        <v>0</v>
      </c>
      <c r="T53" s="125">
        <f>(T25+T28+T31+T34+T37+T40+T43+T46+T49)/14</f>
        <v>2.5</v>
      </c>
      <c r="U53" s="48">
        <f>(U25+U28+U31+U34+U37+U40+U43+U46+U49)/14</f>
        <v>4</v>
      </c>
      <c r="V53" s="43" t="s">
        <v>13</v>
      </c>
      <c r="W53" s="44"/>
    </row>
    <row r="54" spans="1:23" s="8" customFormat="1" ht="8.25" customHeight="1" thickTop="1">
      <c r="A54" s="16"/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8" customFormat="1" ht="8.25" customHeight="1">
      <c r="A55" s="16"/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8" customFormat="1" ht="8.25" customHeight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="8" customFormat="1" ht="15"/>
    <row r="60" s="8" customFormat="1" ht="15.75" thickBot="1"/>
    <row r="61" spans="1:23" s="8" customFormat="1" ht="16.5" thickBot="1">
      <c r="A61" s="1" t="s">
        <v>27</v>
      </c>
      <c r="B61" s="19"/>
      <c r="C61" s="20"/>
      <c r="D61" s="20"/>
      <c r="E61" s="2"/>
      <c r="F61" s="3"/>
      <c r="G61" s="3"/>
      <c r="H61" s="3"/>
      <c r="I61" s="3"/>
      <c r="J61" s="3"/>
      <c r="K61" s="3"/>
      <c r="L61" s="3"/>
      <c r="M61" s="19"/>
      <c r="N61" s="19"/>
      <c r="O61" s="34"/>
      <c r="P61" s="34"/>
      <c r="Q61" s="34"/>
      <c r="R61" s="34"/>
      <c r="S61" s="34"/>
      <c r="T61" s="34"/>
      <c r="U61" s="34"/>
      <c r="V61" s="34"/>
      <c r="W61" s="35"/>
    </row>
    <row r="62" spans="1:23" s="8" customFormat="1" ht="17.25" customHeight="1" thickTop="1">
      <c r="A62" s="67"/>
      <c r="B62" s="217" t="s">
        <v>32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36"/>
      <c r="N62" s="179" t="s">
        <v>63</v>
      </c>
      <c r="O62" s="179"/>
      <c r="P62" s="179"/>
      <c r="Q62" s="179"/>
      <c r="R62" s="10"/>
      <c r="S62" s="10"/>
      <c r="T62" s="10"/>
      <c r="U62" s="10"/>
      <c r="V62" s="10"/>
      <c r="W62" s="21"/>
    </row>
    <row r="63" spans="1:23" s="8" customFormat="1" ht="15.75" customHeight="1">
      <c r="A63" s="68"/>
      <c r="B63" s="220"/>
      <c r="C63" s="221"/>
      <c r="D63" s="221"/>
      <c r="E63" s="221"/>
      <c r="F63" s="221"/>
      <c r="G63" s="221"/>
      <c r="H63" s="221"/>
      <c r="I63" s="221"/>
      <c r="J63" s="221"/>
      <c r="K63" s="221"/>
      <c r="L63" s="222"/>
      <c r="M63" s="50"/>
      <c r="N63" s="77" t="s">
        <v>65</v>
      </c>
      <c r="O63" s="10"/>
      <c r="P63" s="50"/>
      <c r="Q63" s="50"/>
      <c r="R63" s="69"/>
      <c r="S63" s="50"/>
      <c r="T63" s="50"/>
      <c r="U63" s="50"/>
      <c r="V63" s="50"/>
      <c r="W63" s="70"/>
    </row>
    <row r="64" spans="1:23" s="8" customFormat="1" ht="18.75" customHeight="1" thickBot="1">
      <c r="A64" s="68"/>
      <c r="B64" s="200" t="s">
        <v>33</v>
      </c>
      <c r="C64" s="201"/>
      <c r="D64" s="202"/>
      <c r="E64" s="71" t="s">
        <v>18</v>
      </c>
      <c r="F64" s="72" t="s">
        <v>17</v>
      </c>
      <c r="G64" s="72" t="s">
        <v>19</v>
      </c>
      <c r="H64" s="72" t="s">
        <v>20</v>
      </c>
      <c r="I64" s="72" t="s">
        <v>21</v>
      </c>
      <c r="J64" s="72" t="s">
        <v>22</v>
      </c>
      <c r="K64" s="73" t="s">
        <v>23</v>
      </c>
      <c r="L64" s="74" t="s">
        <v>24</v>
      </c>
      <c r="M64" s="50"/>
      <c r="N64" s="174" t="s">
        <v>51</v>
      </c>
      <c r="O64" s="174"/>
      <c r="P64" s="174"/>
      <c r="Q64" s="174"/>
      <c r="R64" s="174"/>
      <c r="S64" s="174"/>
      <c r="T64" s="174"/>
      <c r="U64" s="174"/>
      <c r="V64" s="174"/>
      <c r="W64" s="175"/>
    </row>
    <row r="65" spans="1:23" s="8" customFormat="1" ht="16.5" customHeight="1" thickTop="1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36"/>
      <c r="M65" s="50"/>
      <c r="N65" s="77"/>
      <c r="O65" s="54" t="s">
        <v>52</v>
      </c>
      <c r="P65" s="10"/>
      <c r="Q65" s="77"/>
      <c r="R65" s="77"/>
      <c r="S65" s="50"/>
      <c r="T65" s="78"/>
      <c r="U65" s="78"/>
      <c r="V65" s="78"/>
      <c r="W65" s="79"/>
    </row>
    <row r="66" spans="1:23" s="24" customFormat="1" ht="15">
      <c r="A66" s="80"/>
      <c r="B66" s="54" t="s">
        <v>54</v>
      </c>
      <c r="C66" s="33"/>
      <c r="D66" s="33"/>
      <c r="E66" s="49"/>
      <c r="F66" s="50"/>
      <c r="G66" s="50"/>
      <c r="H66" s="50"/>
      <c r="I66" s="50"/>
      <c r="J66" s="50"/>
      <c r="K66" s="50"/>
      <c r="L66" s="50"/>
      <c r="M66" s="50"/>
      <c r="N66" s="78"/>
      <c r="O66" s="78"/>
      <c r="P66" s="54" t="s">
        <v>66</v>
      </c>
      <c r="Q66" s="78"/>
      <c r="R66" s="78"/>
      <c r="S66" s="78"/>
      <c r="T66" s="78"/>
      <c r="U66" s="78"/>
      <c r="V66" s="78"/>
      <c r="W66" s="79"/>
    </row>
    <row r="67" spans="1:23" s="24" customFormat="1" ht="15">
      <c r="A67" s="81"/>
      <c r="B67" s="54" t="s">
        <v>56</v>
      </c>
      <c r="C67" s="33"/>
      <c r="D67" s="33"/>
      <c r="E67" s="49"/>
      <c r="F67" s="50"/>
      <c r="G67" s="50"/>
      <c r="H67" s="50"/>
      <c r="I67" s="50"/>
      <c r="J67" s="50"/>
      <c r="K67" s="50"/>
      <c r="L67" s="50"/>
      <c r="M67" s="50"/>
      <c r="N67" s="22"/>
      <c r="O67" s="22"/>
      <c r="P67" s="54" t="s">
        <v>53</v>
      </c>
      <c r="Q67" s="22"/>
      <c r="R67" s="22"/>
      <c r="S67" s="22"/>
      <c r="T67" s="22"/>
      <c r="U67" s="22"/>
      <c r="V67" s="22"/>
      <c r="W67" s="23"/>
    </row>
    <row r="68" spans="1:23" s="24" customFormat="1" ht="12.75" customHeight="1">
      <c r="A68" s="82"/>
      <c r="B68" s="33" t="s">
        <v>58</v>
      </c>
      <c r="C68" s="33"/>
      <c r="D68" s="33"/>
      <c r="E68" s="50"/>
      <c r="F68" s="50"/>
      <c r="G68" s="50"/>
      <c r="H68" s="66"/>
      <c r="I68" s="66"/>
      <c r="J68" s="66"/>
      <c r="K68" s="66"/>
      <c r="L68" s="66"/>
      <c r="M68" s="50"/>
      <c r="N68" s="50"/>
      <c r="O68" s="50"/>
      <c r="P68" s="54" t="s">
        <v>55</v>
      </c>
      <c r="Q68" s="83"/>
      <c r="R68" s="83"/>
      <c r="S68" s="83"/>
      <c r="T68" s="83"/>
      <c r="U68" s="83"/>
      <c r="V68" s="83"/>
      <c r="W68" s="84"/>
    </row>
    <row r="69" spans="1:23" s="24" customFormat="1" ht="39" customHeight="1">
      <c r="A69" s="82"/>
      <c r="B69" s="50"/>
      <c r="C69" s="174" t="s">
        <v>59</v>
      </c>
      <c r="D69" s="174"/>
      <c r="E69" s="174"/>
      <c r="F69" s="174"/>
      <c r="G69" s="174"/>
      <c r="H69" s="174"/>
      <c r="I69" s="174"/>
      <c r="J69" s="174"/>
      <c r="K69" s="174"/>
      <c r="L69" s="69"/>
      <c r="M69" s="50"/>
      <c r="N69" s="174" t="s">
        <v>57</v>
      </c>
      <c r="O69" s="174"/>
      <c r="P69" s="174"/>
      <c r="Q69" s="174"/>
      <c r="R69" s="174"/>
      <c r="S69" s="174"/>
      <c r="T69" s="174"/>
      <c r="U69" s="174"/>
      <c r="V69" s="174"/>
      <c r="W69" s="175"/>
    </row>
    <row r="70" spans="1:23" s="24" customFormat="1" ht="14.25" customHeight="1">
      <c r="A70" s="85"/>
      <c r="B70" s="50"/>
      <c r="C70" s="86"/>
      <c r="D70" s="179" t="s">
        <v>60</v>
      </c>
      <c r="E70" s="179"/>
      <c r="F70" s="179"/>
      <c r="G70" s="179"/>
      <c r="H70" s="179"/>
      <c r="I70" s="179"/>
      <c r="J70" s="179"/>
      <c r="K70" s="179"/>
      <c r="L70" s="69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3"/>
    </row>
    <row r="71" spans="1:23" s="24" customFormat="1" ht="15.75" thickBot="1">
      <c r="A71" s="81"/>
      <c r="B71" s="50"/>
      <c r="C71" s="50"/>
      <c r="D71" s="77" t="s">
        <v>61</v>
      </c>
      <c r="E71" s="77"/>
      <c r="F71" s="77"/>
      <c r="G71" s="66"/>
      <c r="H71" s="66"/>
      <c r="I71" s="66"/>
      <c r="J71" s="66"/>
      <c r="K71" s="66"/>
      <c r="L71" s="50"/>
      <c r="M71" s="206" t="s">
        <v>25</v>
      </c>
      <c r="N71" s="206"/>
      <c r="O71" s="206"/>
      <c r="P71" s="206"/>
      <c r="Q71" s="206"/>
      <c r="R71" s="206"/>
      <c r="S71" s="206"/>
      <c r="T71" s="206"/>
      <c r="U71" s="206"/>
      <c r="V71" s="206"/>
      <c r="W71" s="207"/>
    </row>
    <row r="72" spans="1:23" s="24" customFormat="1" ht="16.5" thickBot="1" thickTop="1">
      <c r="A72" s="81"/>
      <c r="B72" s="54" t="s">
        <v>62</v>
      </c>
      <c r="C72" s="78"/>
      <c r="D72" s="78"/>
      <c r="E72" s="78"/>
      <c r="F72" s="78"/>
      <c r="G72" s="22"/>
      <c r="H72" s="22" t="s">
        <v>104</v>
      </c>
      <c r="I72" s="22"/>
      <c r="J72" s="22"/>
      <c r="K72" s="78"/>
      <c r="L72" s="78"/>
      <c r="M72" s="203" t="s">
        <v>49</v>
      </c>
      <c r="N72" s="204"/>
      <c r="O72" s="204"/>
      <c r="P72" s="204"/>
      <c r="Q72" s="204"/>
      <c r="R72" s="204"/>
      <c r="S72" s="204"/>
      <c r="T72" s="204"/>
      <c r="U72" s="204"/>
      <c r="V72" s="204"/>
      <c r="W72" s="205"/>
    </row>
    <row r="73" spans="1:23" s="24" customFormat="1" ht="16.5" thickBot="1" thickTop="1">
      <c r="A73" s="81"/>
      <c r="B73" s="33" t="s">
        <v>64</v>
      </c>
      <c r="C73" s="78"/>
      <c r="D73" s="78"/>
      <c r="E73" s="78"/>
      <c r="F73" s="78"/>
      <c r="G73" s="22"/>
      <c r="H73" s="78"/>
      <c r="I73" s="78"/>
      <c r="J73" s="78"/>
      <c r="K73" s="78"/>
      <c r="L73" s="78"/>
      <c r="M73" s="193" t="s">
        <v>33</v>
      </c>
      <c r="N73" s="194"/>
      <c r="O73" s="195"/>
      <c r="P73" s="87">
        <v>8</v>
      </c>
      <c r="Q73" s="88" t="s">
        <v>14</v>
      </c>
      <c r="R73" s="92">
        <v>28</v>
      </c>
      <c r="S73" s="92">
        <v>0</v>
      </c>
      <c r="T73" s="92">
        <v>0</v>
      </c>
      <c r="U73" s="92">
        <v>28</v>
      </c>
      <c r="V73" s="92" t="s">
        <v>50</v>
      </c>
      <c r="W73" s="93">
        <v>70</v>
      </c>
    </row>
    <row r="74" spans="1:23" s="24" customFormat="1" ht="15.75" thickTop="1">
      <c r="A74" s="81"/>
      <c r="B74" s="50"/>
      <c r="C74" s="50"/>
      <c r="D74" s="50"/>
      <c r="E74" s="50"/>
      <c r="F74" s="78"/>
      <c r="G74" s="78"/>
      <c r="H74" s="78"/>
      <c r="I74" s="78"/>
      <c r="J74" s="78"/>
      <c r="K74" s="78"/>
      <c r="L74" s="78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70"/>
    </row>
    <row r="75" spans="1:23" s="24" customFormat="1" ht="15.75" thickBot="1">
      <c r="A75" s="51" t="s">
        <v>34</v>
      </c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1"/>
    </row>
    <row r="76" spans="1:23" s="8" customFormat="1" ht="15.75">
      <c r="A76" s="31"/>
      <c r="B76" s="18"/>
      <c r="C76" s="18"/>
      <c r="D76" s="18"/>
      <c r="E76" s="18"/>
      <c r="F76" s="18"/>
      <c r="G76" s="18"/>
      <c r="H76" s="18"/>
      <c r="I76" s="26"/>
      <c r="J76" s="32"/>
      <c r="K76" s="26"/>
      <c r="L76" s="26"/>
      <c r="M76" s="26"/>
      <c r="N76" s="26"/>
      <c r="O76" s="26"/>
      <c r="P76" s="26"/>
      <c r="Q76" s="10"/>
      <c r="R76" s="10"/>
      <c r="S76" s="10"/>
      <c r="T76" s="10"/>
      <c r="U76" s="10"/>
      <c r="V76" s="10"/>
      <c r="W76" s="10"/>
    </row>
    <row r="77" spans="1:23" s="8" customFormat="1" ht="15.75">
      <c r="A77" s="31"/>
      <c r="B77" s="18"/>
      <c r="C77" s="18"/>
      <c r="D77" s="18"/>
      <c r="E77" s="18"/>
      <c r="F77" s="18"/>
      <c r="G77" s="18"/>
      <c r="H77" s="18"/>
      <c r="I77" s="26"/>
      <c r="J77" s="32"/>
      <c r="K77" s="26"/>
      <c r="L77" s="26"/>
      <c r="M77" s="26"/>
      <c r="N77" s="26"/>
      <c r="O77" s="26"/>
      <c r="P77" s="26"/>
      <c r="Q77" s="10"/>
      <c r="R77" s="10"/>
      <c r="S77" s="10"/>
      <c r="T77" s="10"/>
      <c r="U77" s="10"/>
      <c r="V77" s="10"/>
      <c r="W77" s="10"/>
    </row>
    <row r="78" s="8" customFormat="1" ht="15"/>
    <row r="79" spans="1:23" s="7" customFormat="1" ht="18">
      <c r="A79" s="188" t="s">
        <v>9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</row>
    <row r="80" spans="1:23" s="7" customFormat="1" ht="18">
      <c r="A80" s="188" t="s">
        <v>120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</row>
    <row r="81" spans="1:23" s="25" customFormat="1" ht="18.75" thickBot="1">
      <c r="A81" s="229" t="s">
        <v>35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</row>
    <row r="82" spans="1:23" s="25" customFormat="1" ht="24" customHeight="1" thickBot="1" thickTop="1">
      <c r="A82" s="9"/>
      <c r="B82" s="183" t="s">
        <v>40</v>
      </c>
      <c r="C82" s="184"/>
      <c r="D82" s="184"/>
      <c r="E82" s="184"/>
      <c r="F82" s="184"/>
      <c r="G82" s="184"/>
      <c r="H82" s="184"/>
      <c r="I82" s="184"/>
      <c r="J82" s="184"/>
      <c r="K82" s="184"/>
      <c r="L82" s="185"/>
      <c r="M82" s="184" t="s">
        <v>41</v>
      </c>
      <c r="N82" s="184"/>
      <c r="O82" s="184"/>
      <c r="P82" s="184"/>
      <c r="Q82" s="184"/>
      <c r="R82" s="184"/>
      <c r="S82" s="184"/>
      <c r="T82" s="184"/>
      <c r="U82" s="184"/>
      <c r="V82" s="184"/>
      <c r="W82" s="185"/>
    </row>
    <row r="83" spans="1:23" s="25" customFormat="1" ht="15.75" customHeight="1" thickTop="1">
      <c r="A83" s="163" t="s">
        <v>0</v>
      </c>
      <c r="B83" s="165" t="s">
        <v>89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53" t="s">
        <v>112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4"/>
    </row>
    <row r="84" spans="1:23" s="25" customFormat="1" ht="12.75" customHeight="1">
      <c r="A84" s="163"/>
      <c r="B84" s="168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</row>
    <row r="85" spans="1:23" s="25" customFormat="1" ht="15.75" customHeight="1" thickBot="1">
      <c r="A85" s="164"/>
      <c r="B85" s="157" t="str">
        <f>CONCATENATE($I$17,$J$17,".",$K$17,".","0",RIGHT($B$82,1),".",RIGHT(K85,1),$A83)</f>
        <v>M351.18.03.S1.</v>
      </c>
      <c r="C85" s="158"/>
      <c r="D85" s="169"/>
      <c r="E85" s="12">
        <v>7</v>
      </c>
      <c r="F85" s="13" t="s">
        <v>14</v>
      </c>
      <c r="G85" s="13">
        <v>28</v>
      </c>
      <c r="H85" s="13">
        <v>0</v>
      </c>
      <c r="I85" s="13">
        <v>0</v>
      </c>
      <c r="J85" s="13">
        <v>14</v>
      </c>
      <c r="K85" s="14" t="s">
        <v>50</v>
      </c>
      <c r="L85" s="15">
        <v>50</v>
      </c>
      <c r="M85" s="157" t="s">
        <v>116</v>
      </c>
      <c r="N85" s="158"/>
      <c r="O85" s="158"/>
      <c r="P85" s="12">
        <v>10</v>
      </c>
      <c r="Q85" s="13" t="s">
        <v>70</v>
      </c>
      <c r="R85" s="13">
        <v>0</v>
      </c>
      <c r="S85" s="13">
        <v>0</v>
      </c>
      <c r="T85" s="13">
        <v>0</v>
      </c>
      <c r="U85" s="25">
        <v>98</v>
      </c>
      <c r="V85" s="13" t="s">
        <v>50</v>
      </c>
      <c r="W85" s="15"/>
    </row>
    <row r="86" spans="1:23" s="25" customFormat="1" ht="15.75" customHeight="1" thickTop="1">
      <c r="A86" s="172" t="s">
        <v>1</v>
      </c>
      <c r="B86" s="173" t="s">
        <v>90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4"/>
      <c r="M86" s="153" t="s">
        <v>113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4"/>
    </row>
    <row r="87" spans="1:23" s="25" customFormat="1" ht="15">
      <c r="A87" s="163"/>
      <c r="B87" s="168"/>
      <c r="C87" s="155"/>
      <c r="D87" s="155"/>
      <c r="E87" s="155"/>
      <c r="F87" s="155"/>
      <c r="G87" s="155"/>
      <c r="H87" s="155"/>
      <c r="I87" s="155"/>
      <c r="J87" s="155"/>
      <c r="K87" s="155"/>
      <c r="L87" s="156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6"/>
    </row>
    <row r="88" spans="1:23" s="25" customFormat="1" ht="15.75" customHeight="1" thickBot="1">
      <c r="A88" s="164"/>
      <c r="B88" s="157" t="str">
        <f>CONCATENATE($I$17,$J$17,".",$K$17,".","0",RIGHT($B$82,1),".",RIGHT(K88,1),$A86)</f>
        <v>M351.18.03.A2.</v>
      </c>
      <c r="C88" s="158"/>
      <c r="D88" s="169"/>
      <c r="E88" s="12">
        <v>8</v>
      </c>
      <c r="F88" s="13" t="s">
        <v>14</v>
      </c>
      <c r="G88" s="13">
        <v>28</v>
      </c>
      <c r="H88" s="13">
        <v>0</v>
      </c>
      <c r="I88" s="13">
        <v>0</v>
      </c>
      <c r="J88" s="13">
        <v>28</v>
      </c>
      <c r="K88" s="14" t="s">
        <v>69</v>
      </c>
      <c r="L88" s="15">
        <v>50</v>
      </c>
      <c r="M88" s="157" t="s">
        <v>117</v>
      </c>
      <c r="N88" s="158"/>
      <c r="O88" s="158"/>
      <c r="P88" s="12">
        <v>10</v>
      </c>
      <c r="Q88" s="13" t="s">
        <v>114</v>
      </c>
      <c r="R88" s="13">
        <v>0</v>
      </c>
      <c r="S88" s="13">
        <v>0</v>
      </c>
      <c r="T88" s="13"/>
      <c r="U88" s="13">
        <v>98</v>
      </c>
      <c r="V88" s="13" t="s">
        <v>50</v>
      </c>
      <c r="W88" s="15"/>
    </row>
    <row r="89" spans="1:23" s="25" customFormat="1" ht="15.75" thickTop="1">
      <c r="A89" s="172" t="s">
        <v>2</v>
      </c>
      <c r="B89" s="223" t="s">
        <v>91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5"/>
      <c r="M89" s="153" t="s">
        <v>115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4"/>
    </row>
    <row r="90" spans="1:23" s="25" customFormat="1" ht="15">
      <c r="A90" s="163"/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8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</row>
    <row r="91" spans="1:23" s="25" customFormat="1" ht="15.75" thickBot="1">
      <c r="A91" s="164"/>
      <c r="B91" s="157" t="str">
        <f>CONCATENATE($I$17,$J$17,".",$K$17,".","0",RIGHT($B$82,1),".",RIGHT(K91,1),$A89)</f>
        <v>M351.18.03.A3.</v>
      </c>
      <c r="C91" s="158"/>
      <c r="D91" s="169"/>
      <c r="E91" s="12">
        <v>7</v>
      </c>
      <c r="F91" s="13" t="s">
        <v>14</v>
      </c>
      <c r="G91" s="13">
        <v>28</v>
      </c>
      <c r="H91" s="13">
        <v>0</v>
      </c>
      <c r="I91" s="13">
        <v>14</v>
      </c>
      <c r="J91" s="13">
        <v>0</v>
      </c>
      <c r="K91" s="14" t="s">
        <v>68</v>
      </c>
      <c r="L91" s="15">
        <v>45</v>
      </c>
      <c r="M91" s="157" t="s">
        <v>118</v>
      </c>
      <c r="N91" s="158"/>
      <c r="O91" s="169"/>
      <c r="P91" s="12">
        <v>10</v>
      </c>
      <c r="Q91" s="13" t="s">
        <v>14</v>
      </c>
      <c r="R91" s="13">
        <v>0</v>
      </c>
      <c r="S91" s="13">
        <v>0</v>
      </c>
      <c r="T91" s="13"/>
      <c r="U91" s="13">
        <v>0</v>
      </c>
      <c r="V91" s="13" t="s">
        <v>50</v>
      </c>
      <c r="W91" s="15"/>
    </row>
    <row r="92" spans="1:23" s="25" customFormat="1" ht="15.75" thickTop="1">
      <c r="A92" s="172" t="s">
        <v>3</v>
      </c>
      <c r="B92" s="173" t="s">
        <v>77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4"/>
      <c r="M92" s="153" t="s">
        <v>92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4"/>
    </row>
    <row r="93" spans="1:23" s="25" customFormat="1" ht="15">
      <c r="A93" s="163"/>
      <c r="B93" s="168"/>
      <c r="C93" s="155"/>
      <c r="D93" s="155"/>
      <c r="E93" s="155"/>
      <c r="F93" s="155"/>
      <c r="G93" s="155"/>
      <c r="H93" s="155"/>
      <c r="I93" s="155"/>
      <c r="J93" s="155"/>
      <c r="K93" s="155"/>
      <c r="L93" s="156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6"/>
    </row>
    <row r="94" spans="1:23" s="25" customFormat="1" ht="15.75" thickBot="1">
      <c r="A94" s="164"/>
      <c r="B94" s="157" t="str">
        <f>CONCATENATE($I$17,$J$17,".",$K$17,".","0",RIGHT($B$82,1),".",RIGHT(K94,1),$A92,"ij")</f>
        <v>M351.18.03.A4.ij</v>
      </c>
      <c r="C94" s="158"/>
      <c r="D94" s="169"/>
      <c r="E94" s="12">
        <v>8</v>
      </c>
      <c r="F94" s="13" t="s">
        <v>70</v>
      </c>
      <c r="G94" s="13">
        <v>28</v>
      </c>
      <c r="H94" s="13">
        <v>0</v>
      </c>
      <c r="I94" s="13">
        <v>0</v>
      </c>
      <c r="J94" s="13">
        <v>28</v>
      </c>
      <c r="K94" s="14" t="s">
        <v>69</v>
      </c>
      <c r="L94" s="15">
        <v>45</v>
      </c>
      <c r="M94" s="157"/>
      <c r="N94" s="158"/>
      <c r="O94" s="169"/>
      <c r="P94" s="12"/>
      <c r="Q94" s="13"/>
      <c r="R94" s="13"/>
      <c r="S94" s="13"/>
      <c r="T94" s="13"/>
      <c r="U94" s="13"/>
      <c r="V94" s="14"/>
      <c r="W94" s="15"/>
    </row>
    <row r="95" spans="1:23" s="25" customFormat="1" ht="15.75" thickTop="1">
      <c r="A95" s="172" t="s">
        <v>4</v>
      </c>
      <c r="B95" s="223"/>
      <c r="C95" s="224"/>
      <c r="D95" s="224"/>
      <c r="E95" s="224"/>
      <c r="F95" s="224"/>
      <c r="G95" s="224"/>
      <c r="H95" s="224"/>
      <c r="I95" s="224"/>
      <c r="J95" s="224"/>
      <c r="K95" s="224"/>
      <c r="L95" s="225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4"/>
    </row>
    <row r="96" spans="1:23" s="25" customFormat="1" ht="15">
      <c r="A96" s="163"/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8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6"/>
    </row>
    <row r="97" spans="1:23" s="25" customFormat="1" ht="15.75" thickBot="1">
      <c r="A97" s="164"/>
      <c r="B97" s="157"/>
      <c r="C97" s="158"/>
      <c r="D97" s="169"/>
      <c r="E97" s="12"/>
      <c r="F97" s="13"/>
      <c r="G97" s="13"/>
      <c r="H97" s="13"/>
      <c r="I97" s="13"/>
      <c r="J97" s="13"/>
      <c r="K97" s="14"/>
      <c r="L97" s="15"/>
      <c r="M97" s="157"/>
      <c r="N97" s="158"/>
      <c r="O97" s="169"/>
      <c r="P97" s="12"/>
      <c r="Q97" s="13"/>
      <c r="R97" s="13"/>
      <c r="S97" s="13"/>
      <c r="T97" s="13"/>
      <c r="U97" s="13"/>
      <c r="V97" s="14"/>
      <c r="W97" s="15"/>
    </row>
    <row r="98" spans="1:23" s="25" customFormat="1" ht="15.75" thickTop="1">
      <c r="A98" s="172" t="s">
        <v>5</v>
      </c>
      <c r="B98" s="173"/>
      <c r="C98" s="153"/>
      <c r="D98" s="153"/>
      <c r="E98" s="153"/>
      <c r="F98" s="153"/>
      <c r="G98" s="153"/>
      <c r="H98" s="153"/>
      <c r="I98" s="153"/>
      <c r="J98" s="153"/>
      <c r="K98" s="153"/>
      <c r="L98" s="154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4"/>
    </row>
    <row r="99" spans="1:23" s="25" customFormat="1" ht="15">
      <c r="A99" s="163"/>
      <c r="B99" s="168"/>
      <c r="C99" s="155"/>
      <c r="D99" s="155"/>
      <c r="E99" s="155"/>
      <c r="F99" s="155"/>
      <c r="G99" s="155"/>
      <c r="H99" s="155"/>
      <c r="I99" s="155"/>
      <c r="J99" s="155"/>
      <c r="K99" s="155"/>
      <c r="L99" s="156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6"/>
    </row>
    <row r="100" spans="1:23" s="25" customFormat="1" ht="15.75" thickBot="1">
      <c r="A100" s="164"/>
      <c r="B100" s="157"/>
      <c r="C100" s="158"/>
      <c r="D100" s="169"/>
      <c r="E100" s="12"/>
      <c r="F100" s="13"/>
      <c r="G100" s="13"/>
      <c r="H100" s="13"/>
      <c r="I100" s="13"/>
      <c r="J100" s="13"/>
      <c r="K100" s="14"/>
      <c r="L100" s="15"/>
      <c r="M100" s="157"/>
      <c r="N100" s="158"/>
      <c r="O100" s="169"/>
      <c r="P100" s="12"/>
      <c r="Q100" s="13"/>
      <c r="R100" s="13"/>
      <c r="S100" s="13"/>
      <c r="T100" s="13"/>
      <c r="U100" s="13"/>
      <c r="V100" s="14"/>
      <c r="W100" s="15"/>
    </row>
    <row r="101" spans="1:23" s="25" customFormat="1" ht="15.75" thickTop="1">
      <c r="A101" s="172" t="s">
        <v>6</v>
      </c>
      <c r="B101" s="17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4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4"/>
    </row>
    <row r="102" spans="1:23" s="25" customFormat="1" ht="15">
      <c r="A102" s="163"/>
      <c r="B102" s="168"/>
      <c r="C102" s="155"/>
      <c r="D102" s="155"/>
      <c r="E102" s="155"/>
      <c r="F102" s="155"/>
      <c r="G102" s="155"/>
      <c r="H102" s="155"/>
      <c r="I102" s="155"/>
      <c r="J102" s="155"/>
      <c r="K102" s="155"/>
      <c r="L102" s="156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6"/>
    </row>
    <row r="103" spans="1:23" s="25" customFormat="1" ht="15.75" thickBot="1">
      <c r="A103" s="164"/>
      <c r="B103" s="157"/>
      <c r="C103" s="158"/>
      <c r="D103" s="169"/>
      <c r="E103" s="12"/>
      <c r="F103" s="13"/>
      <c r="G103" s="13"/>
      <c r="H103" s="13"/>
      <c r="I103" s="13"/>
      <c r="J103" s="13"/>
      <c r="K103" s="14"/>
      <c r="L103" s="15"/>
      <c r="M103" s="157"/>
      <c r="N103" s="158"/>
      <c r="O103" s="169"/>
      <c r="P103" s="12"/>
      <c r="Q103" s="13"/>
      <c r="R103" s="13"/>
      <c r="S103" s="13"/>
      <c r="T103" s="13"/>
      <c r="U103" s="14"/>
      <c r="V103" s="14"/>
      <c r="W103" s="15"/>
    </row>
    <row r="104" spans="1:23" s="25" customFormat="1" ht="15.75" thickTop="1">
      <c r="A104" s="172" t="s">
        <v>7</v>
      </c>
      <c r="B104" s="173"/>
      <c r="C104" s="153"/>
      <c r="D104" s="153"/>
      <c r="E104" s="209"/>
      <c r="F104" s="209"/>
      <c r="G104" s="209"/>
      <c r="H104" s="209"/>
      <c r="I104" s="209"/>
      <c r="J104" s="209"/>
      <c r="K104" s="209"/>
      <c r="L104" s="210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4"/>
    </row>
    <row r="105" spans="1:23" s="25" customFormat="1" ht="15">
      <c r="A105" s="163"/>
      <c r="B105" s="211"/>
      <c r="C105" s="212"/>
      <c r="D105" s="212"/>
      <c r="E105" s="212"/>
      <c r="F105" s="212"/>
      <c r="G105" s="212"/>
      <c r="H105" s="212"/>
      <c r="I105" s="212"/>
      <c r="J105" s="212"/>
      <c r="K105" s="212"/>
      <c r="L105" s="213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6"/>
    </row>
    <row r="106" spans="1:23" s="25" customFormat="1" ht="15.75" thickBot="1">
      <c r="A106" s="164"/>
      <c r="B106" s="157"/>
      <c r="C106" s="158"/>
      <c r="D106" s="169"/>
      <c r="E106" s="12"/>
      <c r="F106" s="13"/>
      <c r="G106" s="13"/>
      <c r="H106" s="13"/>
      <c r="I106" s="13"/>
      <c r="J106" s="13"/>
      <c r="K106" s="14"/>
      <c r="L106" s="15"/>
      <c r="M106" s="157"/>
      <c r="N106" s="158"/>
      <c r="O106" s="169"/>
      <c r="P106" s="12"/>
      <c r="Q106" s="13"/>
      <c r="R106" s="13"/>
      <c r="S106" s="13"/>
      <c r="T106" s="13"/>
      <c r="U106" s="13"/>
      <c r="V106" s="14"/>
      <c r="W106" s="15"/>
    </row>
    <row r="107" spans="1:23" s="25" customFormat="1" ht="15.75" thickTop="1">
      <c r="A107" s="172" t="s">
        <v>8</v>
      </c>
      <c r="B107" s="208"/>
      <c r="C107" s="209"/>
      <c r="D107" s="209"/>
      <c r="E107" s="209"/>
      <c r="F107" s="209"/>
      <c r="G107" s="209"/>
      <c r="H107" s="209"/>
      <c r="I107" s="209"/>
      <c r="J107" s="209"/>
      <c r="K107" s="209"/>
      <c r="L107" s="210"/>
      <c r="M107" s="209"/>
      <c r="N107" s="209"/>
      <c r="O107" s="209"/>
      <c r="P107" s="153"/>
      <c r="Q107" s="153"/>
      <c r="R107" s="153"/>
      <c r="S107" s="153"/>
      <c r="T107" s="153"/>
      <c r="U107" s="153"/>
      <c r="V107" s="153"/>
      <c r="W107" s="154"/>
    </row>
    <row r="108" spans="1:23" s="25" customFormat="1" ht="15">
      <c r="A108" s="163"/>
      <c r="B108" s="211"/>
      <c r="C108" s="212"/>
      <c r="D108" s="212"/>
      <c r="E108" s="212"/>
      <c r="F108" s="212"/>
      <c r="G108" s="212"/>
      <c r="H108" s="212"/>
      <c r="I108" s="212"/>
      <c r="J108" s="212"/>
      <c r="K108" s="212"/>
      <c r="L108" s="213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6"/>
    </row>
    <row r="109" spans="1:23" s="25" customFormat="1" ht="15.75" thickBot="1">
      <c r="A109" s="164"/>
      <c r="B109" s="157"/>
      <c r="C109" s="158"/>
      <c r="D109" s="169"/>
      <c r="E109" s="12"/>
      <c r="F109" s="13"/>
      <c r="G109" s="13"/>
      <c r="H109" s="13"/>
      <c r="I109" s="13"/>
      <c r="J109" s="13"/>
      <c r="K109" s="14"/>
      <c r="L109" s="15"/>
      <c r="M109" s="157"/>
      <c r="N109" s="158"/>
      <c r="O109" s="169"/>
      <c r="P109" s="12"/>
      <c r="Q109" s="13"/>
      <c r="R109" s="13"/>
      <c r="S109" s="13"/>
      <c r="T109" s="13"/>
      <c r="U109" s="13"/>
      <c r="V109" s="14"/>
      <c r="W109" s="15"/>
    </row>
    <row r="110" spans="1:23" s="25" customFormat="1" ht="16.5" customHeight="1" thickTop="1">
      <c r="A110" s="215" t="s">
        <v>15</v>
      </c>
      <c r="B110" s="189" t="s">
        <v>10</v>
      </c>
      <c r="C110" s="190"/>
      <c r="D110" s="39"/>
      <c r="E110" s="191">
        <f>SUM(G85:J85,G88:J88,G91:J91,G94:J94,G97:J97,G100:J100,G103:J103,G106:J106,G109:J109)</f>
        <v>196</v>
      </c>
      <c r="F110" s="192"/>
      <c r="G110" s="180" t="s">
        <v>31</v>
      </c>
      <c r="H110" s="181"/>
      <c r="I110" s="181"/>
      <c r="J110" s="182"/>
      <c r="K110" s="214">
        <f>SUM(L85,L88,L91,L94,L97,L100,L103,L106,L109)</f>
        <v>190</v>
      </c>
      <c r="L110" s="192"/>
      <c r="M110" s="189" t="s">
        <v>10</v>
      </c>
      <c r="N110" s="190"/>
      <c r="O110" s="39"/>
      <c r="P110" s="191">
        <f>SUM(R85:V85,R88:U88,R91:U91,R94:U94,R97:U97,R100:U100,R103:U103,R106:U106,R109:U109)</f>
        <v>196</v>
      </c>
      <c r="Q110" s="192"/>
      <c r="R110" s="180" t="s">
        <v>31</v>
      </c>
      <c r="S110" s="181"/>
      <c r="T110" s="181"/>
      <c r="U110" s="182"/>
      <c r="V110" s="214">
        <f>SUM(W85,W88,W91,W94,W97,W100,W103,W106,W109)</f>
        <v>0</v>
      </c>
      <c r="W110" s="192"/>
    </row>
    <row r="111" spans="1:23" s="25" customFormat="1" ht="16.5" thickBot="1">
      <c r="A111" s="230"/>
      <c r="B111" s="176" t="s">
        <v>11</v>
      </c>
      <c r="C111" s="177"/>
      <c r="D111" s="42"/>
      <c r="E111" s="198">
        <f>SUM(E85,E88,E91,E94,E97,E100,E103,E106,E109)</f>
        <v>30</v>
      </c>
      <c r="F111" s="199"/>
      <c r="G111" s="176" t="s">
        <v>30</v>
      </c>
      <c r="H111" s="177"/>
      <c r="I111" s="177"/>
      <c r="J111" s="178"/>
      <c r="K111" s="176" t="s">
        <v>75</v>
      </c>
      <c r="L111" s="178"/>
      <c r="M111" s="176" t="s">
        <v>11</v>
      </c>
      <c r="N111" s="177"/>
      <c r="O111" s="42"/>
      <c r="P111" s="198">
        <f>SUM(P85,P88,P91,P94,P97,P100,P103,P106,P109)</f>
        <v>30</v>
      </c>
      <c r="Q111" s="199"/>
      <c r="R111" s="176" t="s">
        <v>30</v>
      </c>
      <c r="S111" s="177"/>
      <c r="T111" s="177"/>
      <c r="U111" s="178"/>
      <c r="V111" s="176"/>
      <c r="W111" s="178"/>
    </row>
    <row r="112" spans="1:23" s="25" customFormat="1" ht="16.5" customHeight="1" thickTop="1">
      <c r="A112" s="215" t="s">
        <v>16</v>
      </c>
      <c r="B112" s="189" t="s">
        <v>10</v>
      </c>
      <c r="C112" s="190"/>
      <c r="D112" s="40"/>
      <c r="E112" s="191">
        <v>14</v>
      </c>
      <c r="F112" s="192"/>
      <c r="G112" s="46"/>
      <c r="H112" s="37"/>
      <c r="I112" s="37"/>
      <c r="J112" s="37"/>
      <c r="K112" s="37"/>
      <c r="L112" s="38"/>
      <c r="M112" s="189" t="s">
        <v>10</v>
      </c>
      <c r="N112" s="190"/>
      <c r="O112" s="40"/>
      <c r="P112" s="196">
        <f>SUM(R113:U113)</f>
        <v>14</v>
      </c>
      <c r="Q112" s="197"/>
      <c r="R112" s="46"/>
      <c r="S112" s="37"/>
      <c r="T112" s="37"/>
      <c r="U112" s="37"/>
      <c r="V112" s="37" t="s">
        <v>78</v>
      </c>
      <c r="W112" s="38"/>
    </row>
    <row r="113" spans="1:23" s="25" customFormat="1" ht="15.75" thickBot="1">
      <c r="A113" s="230"/>
      <c r="B113" s="176" t="s">
        <v>12</v>
      </c>
      <c r="C113" s="177"/>
      <c r="D113" s="41"/>
      <c r="E113" s="41"/>
      <c r="F113" s="45"/>
      <c r="G113" s="47">
        <v>8</v>
      </c>
      <c r="H113" s="48">
        <f>(H85+H88+H91+H94+H97+H100+H103+H106+H109)/14</f>
        <v>0</v>
      </c>
      <c r="I113" s="48">
        <f>(I85+I88+I91+I94+I97+I100+I103+I106+I109)/14</f>
        <v>1</v>
      </c>
      <c r="J113" s="48">
        <f>(J85+J88+J91+J94+J97+J100+J103+J106+J109)/14</f>
        <v>5</v>
      </c>
      <c r="K113" s="43" t="s">
        <v>13</v>
      </c>
      <c r="L113" s="44"/>
      <c r="M113" s="176" t="s">
        <v>12</v>
      </c>
      <c r="N113" s="177"/>
      <c r="O113" s="41"/>
      <c r="P113" s="41"/>
      <c r="Q113" s="45"/>
      <c r="R113" s="47">
        <f>(R85+R88+R91+Q94+R97+R100+R103+R106+R109)/14</f>
        <v>0</v>
      </c>
      <c r="S113" s="48">
        <f>(S85+S88+S91+S94+S97+S100+S103+S106+S109)/14</f>
        <v>0</v>
      </c>
      <c r="T113" s="48">
        <f>(T85+T88+T91+T94+T97+T100+T103+T106+T109)/14</f>
        <v>0</v>
      </c>
      <c r="U113" s="48">
        <f>(U85+U88+U91+U94+U97+U100+U103+U106+U109)/14</f>
        <v>14</v>
      </c>
      <c r="V113" s="43" t="s">
        <v>13</v>
      </c>
      <c r="W113" s="44"/>
    </row>
    <row r="114" spans="1:23" s="25" customFormat="1" ht="15.75" thickTop="1">
      <c r="A114" s="94"/>
      <c r="B114" s="95"/>
      <c r="C114" s="95"/>
      <c r="D114" s="96"/>
      <c r="E114" s="96"/>
      <c r="F114" s="97"/>
      <c r="G114" s="98"/>
      <c r="H114" s="98"/>
      <c r="I114" s="98"/>
      <c r="J114" s="98"/>
      <c r="K114" s="96"/>
      <c r="L114" s="96"/>
      <c r="M114" s="95"/>
      <c r="N114" s="95"/>
      <c r="O114" s="96"/>
      <c r="P114" s="96"/>
      <c r="Q114" s="97"/>
      <c r="R114" s="98"/>
      <c r="S114" s="98"/>
      <c r="T114" s="98"/>
      <c r="U114" s="98"/>
      <c r="V114" s="96"/>
      <c r="W114" s="96"/>
    </row>
    <row r="115" spans="1:23" s="25" customFormat="1" ht="15">
      <c r="A115" s="94"/>
      <c r="B115" s="95"/>
      <c r="C115" s="95"/>
      <c r="D115" s="96"/>
      <c r="E115" s="96"/>
      <c r="F115" s="97"/>
      <c r="G115" s="98"/>
      <c r="H115" s="98"/>
      <c r="I115" s="98"/>
      <c r="J115" s="98"/>
      <c r="K115" s="96"/>
      <c r="L115" s="96"/>
      <c r="M115" s="95"/>
      <c r="N115" s="95"/>
      <c r="O115" s="96"/>
      <c r="P115" s="96"/>
      <c r="Q115" s="97"/>
      <c r="R115" s="98"/>
      <c r="S115" s="98"/>
      <c r="T115" s="98"/>
      <c r="U115" s="98"/>
      <c r="V115" s="96"/>
      <c r="W115" s="96"/>
    </row>
    <row r="116" s="25" customFormat="1" ht="15"/>
    <row r="117" s="25" customFormat="1" ht="15"/>
    <row r="118" spans="1:23" s="25" customFormat="1" ht="18">
      <c r="A118" s="186" t="s">
        <v>36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</row>
    <row r="119" spans="1:23" s="25" customFormat="1" ht="18.75" thickBot="1">
      <c r="A119" s="187" t="s">
        <v>26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</row>
    <row r="120" spans="1:23" s="25" customFormat="1" ht="17.25" thickBot="1" thickTop="1">
      <c r="A120" s="9"/>
      <c r="B120" s="183" t="s">
        <v>38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5"/>
      <c r="M120" s="184" t="s">
        <v>39</v>
      </c>
      <c r="N120" s="184"/>
      <c r="O120" s="184"/>
      <c r="P120" s="184"/>
      <c r="Q120" s="184"/>
      <c r="R120" s="184"/>
      <c r="S120" s="184"/>
      <c r="T120" s="184"/>
      <c r="U120" s="184"/>
      <c r="V120" s="184"/>
      <c r="W120" s="185"/>
    </row>
    <row r="121" spans="1:23" s="25" customFormat="1" ht="15.75" thickTop="1">
      <c r="A121" s="163" t="s">
        <v>0</v>
      </c>
      <c r="B121" s="165" t="s">
        <v>98</v>
      </c>
      <c r="C121" s="166"/>
      <c r="D121" s="166"/>
      <c r="E121" s="166"/>
      <c r="F121" s="166"/>
      <c r="G121" s="166"/>
      <c r="H121" s="166"/>
      <c r="I121" s="166"/>
      <c r="J121" s="166"/>
      <c r="K121" s="166"/>
      <c r="L121" s="167"/>
      <c r="M121" s="153" t="s">
        <v>99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4"/>
    </row>
    <row r="122" spans="1:23" s="25" customFormat="1" ht="15">
      <c r="A122" s="163"/>
      <c r="B122" s="168"/>
      <c r="C122" s="155"/>
      <c r="D122" s="155"/>
      <c r="E122" s="155"/>
      <c r="F122" s="155"/>
      <c r="G122" s="155"/>
      <c r="H122" s="155"/>
      <c r="I122" s="155"/>
      <c r="J122" s="155"/>
      <c r="K122" s="155"/>
      <c r="L122" s="156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6"/>
    </row>
    <row r="123" spans="1:23" s="25" customFormat="1" ht="15.75" thickBot="1">
      <c r="A123" s="164"/>
      <c r="B123" s="157" t="s">
        <v>105</v>
      </c>
      <c r="C123" s="158"/>
      <c r="D123" s="169"/>
      <c r="E123" s="12">
        <v>7</v>
      </c>
      <c r="F123" s="13" t="s">
        <v>70</v>
      </c>
      <c r="G123" s="13">
        <v>28</v>
      </c>
      <c r="H123" s="13">
        <v>0</v>
      </c>
      <c r="I123" s="13">
        <v>14</v>
      </c>
      <c r="J123" s="13">
        <v>0</v>
      </c>
      <c r="K123" s="14" t="s">
        <v>69</v>
      </c>
      <c r="L123" s="15">
        <v>45</v>
      </c>
      <c r="M123" s="157" t="s">
        <v>109</v>
      </c>
      <c r="N123" s="158"/>
      <c r="O123" s="158"/>
      <c r="P123" s="12">
        <v>7</v>
      </c>
      <c r="Q123" s="13" t="s">
        <v>70</v>
      </c>
      <c r="R123" s="13">
        <v>28</v>
      </c>
      <c r="S123" s="13">
        <v>0</v>
      </c>
      <c r="T123" s="13">
        <v>14</v>
      </c>
      <c r="U123" s="13">
        <v>0</v>
      </c>
      <c r="V123" s="14" t="s">
        <v>69</v>
      </c>
      <c r="W123" s="15">
        <v>45</v>
      </c>
    </row>
    <row r="124" spans="1:23" s="25" customFormat="1" ht="15.75" thickTop="1">
      <c r="A124" s="163" t="s">
        <v>0</v>
      </c>
      <c r="B124" s="165" t="s">
        <v>103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7"/>
      <c r="M124" s="153" t="s">
        <v>100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4"/>
    </row>
    <row r="125" spans="1:23" s="25" customFormat="1" ht="15">
      <c r="A125" s="163"/>
      <c r="B125" s="168"/>
      <c r="C125" s="155"/>
      <c r="D125" s="155"/>
      <c r="E125" s="155"/>
      <c r="F125" s="155"/>
      <c r="G125" s="155"/>
      <c r="H125" s="155"/>
      <c r="I125" s="155"/>
      <c r="J125" s="155"/>
      <c r="K125" s="155"/>
      <c r="L125" s="156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6"/>
    </row>
    <row r="126" spans="1:23" s="25" customFormat="1" ht="15.75" thickBot="1">
      <c r="A126" s="164"/>
      <c r="B126" s="157" t="s">
        <v>106</v>
      </c>
      <c r="C126" s="158"/>
      <c r="D126" s="169"/>
      <c r="E126" s="12">
        <v>7</v>
      </c>
      <c r="F126" s="13" t="s">
        <v>70</v>
      </c>
      <c r="G126" s="13">
        <v>28</v>
      </c>
      <c r="H126" s="13">
        <v>0</v>
      </c>
      <c r="I126" s="13">
        <v>14</v>
      </c>
      <c r="J126" s="13">
        <v>0</v>
      </c>
      <c r="K126" s="14" t="s">
        <v>69</v>
      </c>
      <c r="L126" s="15">
        <v>45</v>
      </c>
      <c r="M126" s="157" t="s">
        <v>110</v>
      </c>
      <c r="N126" s="158"/>
      <c r="O126" s="158"/>
      <c r="P126" s="12">
        <v>7</v>
      </c>
      <c r="Q126" s="13" t="s">
        <v>70</v>
      </c>
      <c r="R126" s="13">
        <v>28</v>
      </c>
      <c r="S126" s="13">
        <v>0</v>
      </c>
      <c r="T126" s="13">
        <v>14</v>
      </c>
      <c r="U126" s="13">
        <v>0</v>
      </c>
      <c r="V126" s="14" t="s">
        <v>69</v>
      </c>
      <c r="W126" s="15">
        <v>45</v>
      </c>
    </row>
    <row r="127" spans="1:23" s="25" customFormat="1" ht="15.75" thickTop="1">
      <c r="A127" s="27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25" customFormat="1" ht="15">
      <c r="A128" s="2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25" customFormat="1" ht="18">
      <c r="A129" s="186" t="s">
        <v>36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</row>
    <row r="130" spans="1:23" s="25" customFormat="1" ht="18.75" thickBot="1">
      <c r="A130" s="187" t="s">
        <v>35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</row>
    <row r="131" spans="1:23" s="25" customFormat="1" ht="17.25" thickBot="1" thickTop="1">
      <c r="A131" s="9"/>
      <c r="B131" s="183" t="s">
        <v>40</v>
      </c>
      <c r="C131" s="184"/>
      <c r="D131" s="184"/>
      <c r="E131" s="184"/>
      <c r="F131" s="184"/>
      <c r="G131" s="184"/>
      <c r="H131" s="184"/>
      <c r="I131" s="184"/>
      <c r="J131" s="184"/>
      <c r="K131" s="184"/>
      <c r="L131" s="185"/>
      <c r="M131" s="184" t="s">
        <v>41</v>
      </c>
      <c r="N131" s="184"/>
      <c r="O131" s="184"/>
      <c r="P131" s="184"/>
      <c r="Q131" s="184"/>
      <c r="R131" s="184"/>
      <c r="S131" s="184"/>
      <c r="T131" s="184"/>
      <c r="U131" s="184"/>
      <c r="V131" s="184"/>
      <c r="W131" s="185"/>
    </row>
    <row r="132" spans="1:23" s="25" customFormat="1" ht="15.75" customHeight="1" thickTop="1">
      <c r="A132" s="163" t="s">
        <v>0</v>
      </c>
      <c r="B132" s="165" t="s">
        <v>101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7"/>
      <c r="M132" s="17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4"/>
    </row>
    <row r="133" spans="1:23" s="25" customFormat="1" ht="15">
      <c r="A133" s="163"/>
      <c r="B133" s="168"/>
      <c r="C133" s="155"/>
      <c r="D133" s="155"/>
      <c r="E133" s="155"/>
      <c r="F133" s="155"/>
      <c r="G133" s="155"/>
      <c r="H133" s="155"/>
      <c r="I133" s="155"/>
      <c r="J133" s="155"/>
      <c r="K133" s="155"/>
      <c r="L133" s="156"/>
      <c r="M133" s="168"/>
      <c r="N133" s="155"/>
      <c r="O133" s="155"/>
      <c r="P133" s="155"/>
      <c r="Q133" s="155"/>
      <c r="R133" s="155"/>
      <c r="S133" s="155"/>
      <c r="T133" s="155"/>
      <c r="U133" s="155"/>
      <c r="V133" s="155"/>
      <c r="W133" s="156"/>
    </row>
    <row r="134" spans="1:23" s="25" customFormat="1" ht="15.75" customHeight="1" thickBot="1">
      <c r="A134" s="164"/>
      <c r="B134" s="157" t="s">
        <v>107</v>
      </c>
      <c r="C134" s="158"/>
      <c r="D134" s="169"/>
      <c r="E134" s="12">
        <v>8</v>
      </c>
      <c r="F134" s="13" t="s">
        <v>70</v>
      </c>
      <c r="G134" s="13">
        <v>28</v>
      </c>
      <c r="H134" s="13">
        <v>0</v>
      </c>
      <c r="I134" s="13">
        <v>0</v>
      </c>
      <c r="J134" s="13">
        <v>28</v>
      </c>
      <c r="K134" s="14" t="s">
        <v>69</v>
      </c>
      <c r="L134" s="15">
        <v>45</v>
      </c>
      <c r="M134" s="157"/>
      <c r="N134" s="158"/>
      <c r="O134" s="169"/>
      <c r="P134" s="12"/>
      <c r="Q134" s="13"/>
      <c r="R134" s="13"/>
      <c r="S134" s="13"/>
      <c r="T134" s="13"/>
      <c r="U134" s="13"/>
      <c r="V134" s="14"/>
      <c r="W134" s="15"/>
    </row>
    <row r="135" spans="1:23" s="25" customFormat="1" ht="15.75" thickTop="1">
      <c r="A135" s="163" t="s">
        <v>0</v>
      </c>
      <c r="B135" s="165" t="s">
        <v>102</v>
      </c>
      <c r="C135" s="166"/>
      <c r="D135" s="166"/>
      <c r="E135" s="166"/>
      <c r="F135" s="166"/>
      <c r="G135" s="166"/>
      <c r="H135" s="166"/>
      <c r="I135" s="166"/>
      <c r="J135" s="166"/>
      <c r="K135" s="166"/>
      <c r="L135" s="167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4"/>
    </row>
    <row r="136" spans="1:23" s="25" customFormat="1" ht="15">
      <c r="A136" s="163"/>
      <c r="B136" s="168"/>
      <c r="C136" s="155"/>
      <c r="D136" s="155"/>
      <c r="E136" s="155"/>
      <c r="F136" s="155"/>
      <c r="G136" s="155"/>
      <c r="H136" s="155"/>
      <c r="I136" s="155"/>
      <c r="J136" s="155"/>
      <c r="K136" s="155"/>
      <c r="L136" s="156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6"/>
    </row>
    <row r="137" spans="1:23" s="25" customFormat="1" ht="15.75" thickBot="1">
      <c r="A137" s="164"/>
      <c r="B137" s="157" t="s">
        <v>108</v>
      </c>
      <c r="C137" s="158"/>
      <c r="D137" s="169"/>
      <c r="E137" s="12">
        <v>8</v>
      </c>
      <c r="F137" s="13" t="s">
        <v>70</v>
      </c>
      <c r="G137" s="13">
        <v>28</v>
      </c>
      <c r="H137" s="13">
        <v>0</v>
      </c>
      <c r="I137" s="13">
        <v>0</v>
      </c>
      <c r="J137" s="13">
        <v>28</v>
      </c>
      <c r="K137" s="14" t="s">
        <v>69</v>
      </c>
      <c r="L137" s="15">
        <v>45</v>
      </c>
      <c r="M137" s="157"/>
      <c r="N137" s="158"/>
      <c r="O137" s="158"/>
      <c r="P137" s="12"/>
      <c r="Q137" s="13"/>
      <c r="R137" s="13"/>
      <c r="S137" s="13"/>
      <c r="T137" s="13"/>
      <c r="U137" s="13"/>
      <c r="V137" s="14"/>
      <c r="W137" s="15"/>
    </row>
    <row r="138" spans="1:23" s="25" customFormat="1" ht="15.75" thickTop="1">
      <c r="A138" s="2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5" customFormat="1" ht="19.5">
      <c r="A139" s="53" t="s">
        <v>37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 t="s">
        <v>80</v>
      </c>
      <c r="O139" s="8"/>
      <c r="P139" s="8"/>
      <c r="Q139" s="8"/>
      <c r="R139" s="8"/>
      <c r="S139" s="8"/>
      <c r="T139" s="8"/>
      <c r="U139" s="8"/>
      <c r="V139" s="8"/>
      <c r="W139" s="8"/>
    </row>
    <row r="140" spans="1:23" s="25" customFormat="1" ht="19.5">
      <c r="A140" s="53" t="s">
        <v>67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 t="s">
        <v>81</v>
      </c>
      <c r="O140" s="8"/>
      <c r="P140" s="8"/>
      <c r="Q140" s="8"/>
      <c r="R140" s="8"/>
      <c r="S140" s="8"/>
      <c r="T140" s="8"/>
      <c r="U140" s="8"/>
      <c r="V140" s="8"/>
      <c r="W140" s="8"/>
    </row>
    <row r="141" s="25" customFormat="1" ht="15"/>
    <row r="142" s="25" customFormat="1" ht="15"/>
    <row r="143" spans="8:15" s="25" customFormat="1" ht="18">
      <c r="H143" s="123" t="s">
        <v>111</v>
      </c>
      <c r="I143" s="123"/>
      <c r="J143" s="123"/>
      <c r="K143" s="123"/>
      <c r="L143" s="123"/>
      <c r="M143" s="123"/>
      <c r="N143" s="124"/>
      <c r="O143" s="124"/>
    </row>
    <row r="144" s="25" customFormat="1" ht="15"/>
    <row r="145" s="25" customFormat="1" ht="15"/>
    <row r="146" s="25" customFormat="1" ht="15.75" thickBot="1"/>
    <row r="147" spans="1:23" s="25" customFormat="1" ht="19.5" thickBot="1" thickTop="1">
      <c r="A147" s="102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25" customFormat="1" ht="19.5" thickBot="1" thickTop="1">
      <c r="A148" s="102"/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2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2"/>
    </row>
    <row r="149" spans="1:23" s="25" customFormat="1" ht="19.5" thickBot="1" thickTop="1">
      <c r="A149" s="103"/>
      <c r="B149" s="160"/>
      <c r="C149" s="161"/>
      <c r="D149" s="161"/>
      <c r="E149" s="161"/>
      <c r="F149" s="161"/>
      <c r="G149" s="161"/>
      <c r="H149" s="161"/>
      <c r="I149" s="161"/>
      <c r="J149" s="161"/>
      <c r="K149" s="161"/>
      <c r="L149" s="162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2"/>
    </row>
    <row r="150" spans="1:23" s="25" customFormat="1" ht="15.75" customHeight="1" thickTop="1">
      <c r="A150" s="139"/>
      <c r="B150" s="150"/>
      <c r="C150" s="151"/>
      <c r="D150" s="151"/>
      <c r="E150" s="151"/>
      <c r="F150" s="151"/>
      <c r="G150" s="151"/>
      <c r="H150" s="151"/>
      <c r="I150" s="151"/>
      <c r="J150" s="151"/>
      <c r="K150" s="151"/>
      <c r="L150" s="152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4"/>
    </row>
    <row r="151" spans="1:23" s="25" customFormat="1" ht="15" customHeight="1">
      <c r="A151" s="139"/>
      <c r="B151" s="144"/>
      <c r="C151" s="145"/>
      <c r="D151" s="145"/>
      <c r="E151" s="145"/>
      <c r="F151" s="145"/>
      <c r="G151" s="145"/>
      <c r="H151" s="145"/>
      <c r="I151" s="145"/>
      <c r="J151" s="145"/>
      <c r="K151" s="145"/>
      <c r="L151" s="146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6"/>
    </row>
    <row r="152" spans="1:23" s="25" customFormat="1" ht="18.75" customHeight="1" thickBot="1">
      <c r="A152" s="140"/>
      <c r="B152" s="147"/>
      <c r="C152" s="148"/>
      <c r="D152" s="149"/>
      <c r="E152" s="104"/>
      <c r="F152" s="105"/>
      <c r="G152" s="106"/>
      <c r="H152" s="107"/>
      <c r="I152" s="107"/>
      <c r="J152" s="108"/>
      <c r="K152" s="105"/>
      <c r="L152" s="109"/>
      <c r="M152" s="157"/>
      <c r="N152" s="158"/>
      <c r="O152" s="158"/>
      <c r="P152" s="12"/>
      <c r="Q152" s="13"/>
      <c r="R152" s="13"/>
      <c r="S152" s="13"/>
      <c r="T152" s="13"/>
      <c r="U152" s="13"/>
      <c r="V152" s="14"/>
      <c r="W152" s="15"/>
    </row>
    <row r="153" spans="1:23" s="25" customFormat="1" ht="15.75" customHeight="1" thickTop="1">
      <c r="A153" s="138"/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3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3"/>
    </row>
    <row r="154" spans="1:23" s="25" customFormat="1" ht="15" customHeight="1">
      <c r="A154" s="139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6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6"/>
    </row>
    <row r="155" spans="1:23" s="25" customFormat="1" ht="18.75" thickBot="1">
      <c r="A155" s="140"/>
      <c r="B155" s="147"/>
      <c r="C155" s="148"/>
      <c r="D155" s="149"/>
      <c r="E155" s="104"/>
      <c r="F155" s="105"/>
      <c r="G155" s="106"/>
      <c r="H155" s="107"/>
      <c r="I155" s="107"/>
      <c r="J155" s="108"/>
      <c r="K155" s="105"/>
      <c r="L155" s="109"/>
      <c r="M155" s="147"/>
      <c r="N155" s="148"/>
      <c r="O155" s="149"/>
      <c r="P155" s="104"/>
      <c r="Q155" s="105"/>
      <c r="R155" s="106"/>
      <c r="S155" s="107"/>
      <c r="T155" s="107"/>
      <c r="U155" s="108"/>
      <c r="V155" s="105"/>
      <c r="W155" s="109"/>
    </row>
    <row r="156" spans="1:23" s="25" customFormat="1" ht="15.75" customHeight="1" thickTop="1">
      <c r="A156" s="138"/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3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3"/>
    </row>
    <row r="157" spans="1:23" s="25" customFormat="1" ht="15" customHeight="1">
      <c r="A157" s="139"/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6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6"/>
    </row>
    <row r="158" spans="1:23" s="25" customFormat="1" ht="18.75" thickBot="1">
      <c r="A158" s="140"/>
      <c r="B158" s="147"/>
      <c r="C158" s="148"/>
      <c r="D158" s="149"/>
      <c r="E158" s="104"/>
      <c r="F158" s="105"/>
      <c r="G158" s="106"/>
      <c r="H158" s="107"/>
      <c r="I158" s="107"/>
      <c r="J158" s="108"/>
      <c r="K158" s="105"/>
      <c r="L158" s="109"/>
      <c r="M158" s="147"/>
      <c r="N158" s="148"/>
      <c r="O158" s="149"/>
      <c r="P158" s="104"/>
      <c r="Q158" s="105"/>
      <c r="R158" s="106"/>
      <c r="S158" s="107"/>
      <c r="T158" s="107"/>
      <c r="U158" s="108"/>
      <c r="V158" s="105"/>
      <c r="W158" s="109"/>
    </row>
    <row r="159" spans="1:23" s="25" customFormat="1" ht="18.75" thickTop="1">
      <c r="A159" s="128"/>
      <c r="B159" s="130"/>
      <c r="C159" s="131"/>
      <c r="D159" s="110"/>
      <c r="E159" s="132"/>
      <c r="F159" s="133"/>
      <c r="G159" s="137"/>
      <c r="H159" s="132"/>
      <c r="I159" s="132"/>
      <c r="J159" s="133"/>
      <c r="K159" s="137"/>
      <c r="L159" s="133"/>
      <c r="M159" s="130"/>
      <c r="N159" s="131"/>
      <c r="O159" s="110"/>
      <c r="P159" s="132"/>
      <c r="Q159" s="133"/>
      <c r="R159" s="137"/>
      <c r="S159" s="132"/>
      <c r="T159" s="132"/>
      <c r="U159" s="133"/>
      <c r="V159" s="137"/>
      <c r="W159" s="133"/>
    </row>
    <row r="160" spans="1:23" s="25" customFormat="1" ht="18.75" thickBot="1">
      <c r="A160" s="129"/>
      <c r="B160" s="126"/>
      <c r="C160" s="127"/>
      <c r="D160" s="111"/>
      <c r="E160" s="134"/>
      <c r="F160" s="135"/>
      <c r="G160" s="126"/>
      <c r="H160" s="127"/>
      <c r="I160" s="127"/>
      <c r="J160" s="136"/>
      <c r="K160" s="126"/>
      <c r="L160" s="136"/>
      <c r="M160" s="126"/>
      <c r="N160" s="127"/>
      <c r="O160" s="111"/>
      <c r="P160" s="134"/>
      <c r="Q160" s="135"/>
      <c r="R160" s="126"/>
      <c r="S160" s="127"/>
      <c r="T160" s="127"/>
      <c r="U160" s="136"/>
      <c r="V160" s="126"/>
      <c r="W160" s="136"/>
    </row>
    <row r="161" spans="1:23" s="25" customFormat="1" ht="18.75" thickTop="1">
      <c r="A161" s="128"/>
      <c r="B161" s="130"/>
      <c r="C161" s="131"/>
      <c r="D161" s="112"/>
      <c r="E161" s="132"/>
      <c r="F161" s="133"/>
      <c r="G161" s="113"/>
      <c r="H161" s="114"/>
      <c r="I161" s="114"/>
      <c r="J161" s="114"/>
      <c r="K161" s="114"/>
      <c r="L161" s="115"/>
      <c r="M161" s="130"/>
      <c r="N161" s="131"/>
      <c r="O161" s="112"/>
      <c r="P161" s="132"/>
      <c r="Q161" s="133"/>
      <c r="R161" s="113"/>
      <c r="S161" s="114"/>
      <c r="T161" s="114"/>
      <c r="U161" s="114"/>
      <c r="V161" s="114"/>
      <c r="W161" s="115"/>
    </row>
    <row r="162" spans="1:23" s="25" customFormat="1" ht="18.75" thickBot="1">
      <c r="A162" s="129"/>
      <c r="B162" s="126"/>
      <c r="C162" s="127"/>
      <c r="D162" s="111"/>
      <c r="E162" s="111"/>
      <c r="F162" s="116"/>
      <c r="G162" s="117"/>
      <c r="H162" s="117"/>
      <c r="I162" s="117"/>
      <c r="J162" s="117"/>
      <c r="K162" s="118"/>
      <c r="L162" s="116"/>
      <c r="M162" s="126"/>
      <c r="N162" s="127"/>
      <c r="O162" s="111"/>
      <c r="P162" s="111"/>
      <c r="Q162" s="116"/>
      <c r="R162" s="117"/>
      <c r="S162" s="117"/>
      <c r="T162" s="117"/>
      <c r="U162" s="117"/>
      <c r="V162" s="118"/>
      <c r="W162" s="116"/>
    </row>
    <row r="163" spans="1:23" s="25" customFormat="1" ht="18.75" thickTop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</row>
    <row r="164" spans="1:20" s="25" customFormat="1" ht="19.5">
      <c r="A164" s="53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3" s="8" customFormat="1" ht="19.5">
      <c r="A165" s="53"/>
      <c r="U165" s="25"/>
      <c r="V165" s="25"/>
      <c r="W165" s="25"/>
    </row>
    <row r="166" spans="1:23" s="8" customFormat="1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="25" customFormat="1" ht="15"/>
    <row r="168" s="25" customFormat="1" ht="15"/>
    <row r="169" s="25" customFormat="1" ht="15">
      <c r="O169" s="25" t="s">
        <v>92</v>
      </c>
    </row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pans="1:23" s="25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25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25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25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25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25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25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25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25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25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25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25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25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25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25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25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25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25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25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25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25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</sheetData>
  <sheetProtection/>
  <mergeCells count="230">
    <mergeCell ref="A121:A123"/>
    <mergeCell ref="B121:L122"/>
    <mergeCell ref="M121:W122"/>
    <mergeCell ref="B123:D123"/>
    <mergeCell ref="M123:O123"/>
    <mergeCell ref="A119:W119"/>
    <mergeCell ref="B120:L120"/>
    <mergeCell ref="M120:W120"/>
    <mergeCell ref="A107:A109"/>
    <mergeCell ref="B107:L108"/>
    <mergeCell ref="M107:W108"/>
    <mergeCell ref="B109:D109"/>
    <mergeCell ref="M109:O109"/>
    <mergeCell ref="A112:A113"/>
    <mergeCell ref="B112:C112"/>
    <mergeCell ref="R111:U111"/>
    <mergeCell ref="P111:Q111"/>
    <mergeCell ref="B110:C110"/>
    <mergeCell ref="E110:F110"/>
    <mergeCell ref="G110:J110"/>
    <mergeCell ref="A118:W118"/>
    <mergeCell ref="A104:A106"/>
    <mergeCell ref="B104:L105"/>
    <mergeCell ref="M104:W105"/>
    <mergeCell ref="B106:D106"/>
    <mergeCell ref="M106:O106"/>
    <mergeCell ref="A110:A111"/>
    <mergeCell ref="K110:L110"/>
    <mergeCell ref="K111:L111"/>
    <mergeCell ref="V110:W110"/>
    <mergeCell ref="V111:W111"/>
    <mergeCell ref="A98:A100"/>
    <mergeCell ref="B98:L99"/>
    <mergeCell ref="M98:W99"/>
    <mergeCell ref="B100:D100"/>
    <mergeCell ref="M100:O100"/>
    <mergeCell ref="A101:A103"/>
    <mergeCell ref="B101:L102"/>
    <mergeCell ref="B103:D103"/>
    <mergeCell ref="M103:O103"/>
    <mergeCell ref="B94:D94"/>
    <mergeCell ref="M94:O94"/>
    <mergeCell ref="A89:A91"/>
    <mergeCell ref="B89:L90"/>
    <mergeCell ref="M89:W90"/>
    <mergeCell ref="A95:A97"/>
    <mergeCell ref="B95:L96"/>
    <mergeCell ref="B92:L93"/>
    <mergeCell ref="A19:W19"/>
    <mergeCell ref="A20:W20"/>
    <mergeCell ref="B25:D25"/>
    <mergeCell ref="A21:W21"/>
    <mergeCell ref="A81:W81"/>
    <mergeCell ref="B82:L82"/>
    <mergeCell ref="M82:W82"/>
    <mergeCell ref="B22:L22"/>
    <mergeCell ref="M22:W22"/>
    <mergeCell ref="A35:A37"/>
    <mergeCell ref="M26:W27"/>
    <mergeCell ref="A23:A25"/>
    <mergeCell ref="B23:L24"/>
    <mergeCell ref="M28:O28"/>
    <mergeCell ref="A41:A43"/>
    <mergeCell ref="A38:A40"/>
    <mergeCell ref="M32:W33"/>
    <mergeCell ref="B35:L36"/>
    <mergeCell ref="A32:A34"/>
    <mergeCell ref="M38:W39"/>
    <mergeCell ref="B44:L45"/>
    <mergeCell ref="M43:O43"/>
    <mergeCell ref="M44:W45"/>
    <mergeCell ref="B43:D43"/>
    <mergeCell ref="B41:L42"/>
    <mergeCell ref="B40:D40"/>
    <mergeCell ref="E51:F51"/>
    <mergeCell ref="A47:A49"/>
    <mergeCell ref="K51:L51"/>
    <mergeCell ref="E50:F50"/>
    <mergeCell ref="B47:L48"/>
    <mergeCell ref="G50:J50"/>
    <mergeCell ref="A50:A51"/>
    <mergeCell ref="B51:C51"/>
    <mergeCell ref="K50:L50"/>
    <mergeCell ref="B46:D46"/>
    <mergeCell ref="P50:Q50"/>
    <mergeCell ref="P52:Q52"/>
    <mergeCell ref="B29:L30"/>
    <mergeCell ref="V51:W51"/>
    <mergeCell ref="M29:W30"/>
    <mergeCell ref="P51:Q51"/>
    <mergeCell ref="R51:U51"/>
    <mergeCell ref="R50:U50"/>
    <mergeCell ref="B32:L33"/>
    <mergeCell ref="A52:A53"/>
    <mergeCell ref="B53:C53"/>
    <mergeCell ref="A86:A88"/>
    <mergeCell ref="M83:W84"/>
    <mergeCell ref="B88:D88"/>
    <mergeCell ref="M88:O88"/>
    <mergeCell ref="B62:L63"/>
    <mergeCell ref="E52:F52"/>
    <mergeCell ref="A83:A85"/>
    <mergeCell ref="B83:L84"/>
    <mergeCell ref="B52:C52"/>
    <mergeCell ref="M47:W48"/>
    <mergeCell ref="M50:N50"/>
    <mergeCell ref="V50:W50"/>
    <mergeCell ref="G51:J51"/>
    <mergeCell ref="B50:C50"/>
    <mergeCell ref="M49:O49"/>
    <mergeCell ref="B49:D49"/>
    <mergeCell ref="M52:N52"/>
    <mergeCell ref="M51:N51"/>
    <mergeCell ref="M53:N53"/>
    <mergeCell ref="B64:D64"/>
    <mergeCell ref="B91:D91"/>
    <mergeCell ref="M91:O91"/>
    <mergeCell ref="N62:Q62"/>
    <mergeCell ref="M72:W72"/>
    <mergeCell ref="M71:W71"/>
    <mergeCell ref="N69:W69"/>
    <mergeCell ref="M85:O85"/>
    <mergeCell ref="C69:K69"/>
    <mergeCell ref="B113:C113"/>
    <mergeCell ref="M113:N113"/>
    <mergeCell ref="M73:O73"/>
    <mergeCell ref="B86:L87"/>
    <mergeCell ref="M86:W87"/>
    <mergeCell ref="E112:F112"/>
    <mergeCell ref="M112:N112"/>
    <mergeCell ref="P112:Q112"/>
    <mergeCell ref="B111:C111"/>
    <mergeCell ref="E111:F111"/>
    <mergeCell ref="A129:W129"/>
    <mergeCell ref="A130:W130"/>
    <mergeCell ref="B85:D85"/>
    <mergeCell ref="A79:W79"/>
    <mergeCell ref="A80:W80"/>
    <mergeCell ref="M110:N110"/>
    <mergeCell ref="P110:Q110"/>
    <mergeCell ref="A92:A94"/>
    <mergeCell ref="M95:W96"/>
    <mergeCell ref="B97:D97"/>
    <mergeCell ref="B131:L131"/>
    <mergeCell ref="M131:W131"/>
    <mergeCell ref="A132:A134"/>
    <mergeCell ref="B132:L133"/>
    <mergeCell ref="M132:W133"/>
    <mergeCell ref="B134:D134"/>
    <mergeCell ref="M134:O134"/>
    <mergeCell ref="M46:O46"/>
    <mergeCell ref="A44:A46"/>
    <mergeCell ref="N64:W64"/>
    <mergeCell ref="G111:J111"/>
    <mergeCell ref="M111:N111"/>
    <mergeCell ref="D70:K70"/>
    <mergeCell ref="R110:U110"/>
    <mergeCell ref="M92:W93"/>
    <mergeCell ref="M97:O97"/>
    <mergeCell ref="M101:W102"/>
    <mergeCell ref="M40:O40"/>
    <mergeCell ref="M41:W42"/>
    <mergeCell ref="B34:D34"/>
    <mergeCell ref="M34:O34"/>
    <mergeCell ref="M35:W36"/>
    <mergeCell ref="M37:O37"/>
    <mergeCell ref="B37:D37"/>
    <mergeCell ref="B38:L39"/>
    <mergeCell ref="B31:D31"/>
    <mergeCell ref="B28:D28"/>
    <mergeCell ref="A8:J8"/>
    <mergeCell ref="A9:I9"/>
    <mergeCell ref="M31:O31"/>
    <mergeCell ref="A26:A28"/>
    <mergeCell ref="M25:O25"/>
    <mergeCell ref="A29:A31"/>
    <mergeCell ref="B26:L27"/>
    <mergeCell ref="M23:W24"/>
    <mergeCell ref="A135:A137"/>
    <mergeCell ref="B135:L136"/>
    <mergeCell ref="M135:W136"/>
    <mergeCell ref="B137:D137"/>
    <mergeCell ref="M137:O137"/>
    <mergeCell ref="A124:A126"/>
    <mergeCell ref="B124:L125"/>
    <mergeCell ref="M124:W125"/>
    <mergeCell ref="B126:D126"/>
    <mergeCell ref="M126:O126"/>
    <mergeCell ref="A150:A152"/>
    <mergeCell ref="B150:L151"/>
    <mergeCell ref="M150:W151"/>
    <mergeCell ref="B152:D152"/>
    <mergeCell ref="M152:O152"/>
    <mergeCell ref="B147:W147"/>
    <mergeCell ref="B149:L149"/>
    <mergeCell ref="M149:W149"/>
    <mergeCell ref="A156:A158"/>
    <mergeCell ref="B156:L157"/>
    <mergeCell ref="M156:W157"/>
    <mergeCell ref="B158:D158"/>
    <mergeCell ref="M158:O158"/>
    <mergeCell ref="A153:A155"/>
    <mergeCell ref="B153:L154"/>
    <mergeCell ref="M153:W154"/>
    <mergeCell ref="B155:D155"/>
    <mergeCell ref="M155:O155"/>
    <mergeCell ref="P159:Q159"/>
    <mergeCell ref="R159:U159"/>
    <mergeCell ref="V159:W159"/>
    <mergeCell ref="A159:A160"/>
    <mergeCell ref="B159:C159"/>
    <mergeCell ref="E159:F159"/>
    <mergeCell ref="G159:J159"/>
    <mergeCell ref="K159:L159"/>
    <mergeCell ref="M159:N159"/>
    <mergeCell ref="P161:Q161"/>
    <mergeCell ref="P160:Q160"/>
    <mergeCell ref="R160:U160"/>
    <mergeCell ref="V160:W160"/>
    <mergeCell ref="B160:C160"/>
    <mergeCell ref="E160:F160"/>
    <mergeCell ref="G160:J160"/>
    <mergeCell ref="K160:L160"/>
    <mergeCell ref="M160:N160"/>
    <mergeCell ref="B162:C162"/>
    <mergeCell ref="M162:N162"/>
    <mergeCell ref="A161:A162"/>
    <mergeCell ref="B161:C161"/>
    <mergeCell ref="E161:F161"/>
    <mergeCell ref="M161:N16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2" manualBreakCount="2">
    <brk id="76" max="22" man="1"/>
    <brk id="142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mihaela</cp:lastModifiedBy>
  <cp:lastPrinted>2017-09-11T11:53:54Z</cp:lastPrinted>
  <dcterms:created xsi:type="dcterms:W3CDTF">2005-09-25T13:40:53Z</dcterms:created>
  <dcterms:modified xsi:type="dcterms:W3CDTF">2018-09-21T06:44:11Z</dcterms:modified>
  <cp:category/>
  <cp:version/>
  <cp:contentType/>
  <cp:contentStatus/>
</cp:coreProperties>
</file>