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An             2024-2025\Burse\Burse sem II\"/>
    </mc:Choice>
  </mc:AlternateContent>
  <bookViews>
    <workbookView xWindow="0" yWindow="0" windowWidth="28800" windowHeight="12435" firstSheet="1" activeTab="1"/>
  </bookViews>
  <sheets>
    <sheet name="Date_initiale" sheetId="1" state="hidden" r:id="rId1"/>
    <sheet name="Licenta_burse" sheetId="11" r:id="rId2"/>
    <sheet name="LICENTA SOC" sheetId="19" r:id="rId3"/>
    <sheet name="MASTER BURSE" sheetId="15" r:id="rId4"/>
    <sheet name="Master_burse_soc" sheetId="13" r:id="rId5"/>
    <sheet name="Ajutor social" sheetId="9" r:id="rId6"/>
  </sheets>
  <definedNames>
    <definedName name="_xlnm._FilterDatabase" localSheetId="1" hidden="1">Licenta_burse!$A$15:$M$24</definedName>
    <definedName name="_xlnm._FilterDatabase" localSheetId="4" hidden="1">Master_burse_soc!$A$8:$M$22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3" i="11" l="1"/>
  <c r="M144" i="11"/>
  <c r="M145" i="11"/>
  <c r="M128" i="11"/>
  <c r="M49" i="11"/>
  <c r="L51" i="15"/>
  <c r="K51" i="15"/>
  <c r="J51" i="15"/>
  <c r="I51" i="15"/>
  <c r="H51" i="15"/>
  <c r="G51" i="15"/>
  <c r="M47" i="15"/>
  <c r="M43" i="15"/>
  <c r="M41" i="15"/>
  <c r="M38" i="15"/>
  <c r="M33" i="15"/>
  <c r="M24" i="15"/>
  <c r="M21" i="15"/>
  <c r="M20" i="15"/>
  <c r="M23" i="15"/>
  <c r="M25" i="15"/>
  <c r="M46" i="15"/>
  <c r="M19" i="15"/>
  <c r="M22" i="15"/>
  <c r="M12" i="15"/>
  <c r="M48" i="15"/>
  <c r="M14" i="15"/>
  <c r="M11" i="15"/>
  <c r="M10" i="15"/>
  <c r="M50" i="15"/>
  <c r="M49" i="15"/>
  <c r="M44" i="15"/>
  <c r="M40" i="15"/>
  <c r="M42" i="15"/>
  <c r="M39" i="15"/>
  <c r="M31" i="15"/>
  <c r="M29" i="15"/>
  <c r="M37" i="15"/>
  <c r="M36" i="15"/>
  <c r="M15" i="15"/>
  <c r="M32" i="15"/>
  <c r="M35" i="15"/>
  <c r="M45" i="15"/>
  <c r="M34" i="15"/>
  <c r="M30" i="15"/>
  <c r="M28" i="15"/>
  <c r="M27" i="15"/>
  <c r="M26" i="15"/>
  <c r="M17" i="15"/>
  <c r="M18" i="15"/>
  <c r="M16" i="15"/>
  <c r="M13" i="15"/>
  <c r="H24" i="1"/>
  <c r="H22" i="1"/>
  <c r="H21" i="1"/>
  <c r="H19" i="1"/>
  <c r="F24" i="1"/>
  <c r="F22" i="1"/>
  <c r="F18" i="1"/>
  <c r="F16" i="1"/>
  <c r="F15" i="1"/>
  <c r="F13" i="1"/>
  <c r="F10" i="1"/>
  <c r="F12" i="1"/>
  <c r="F11" i="1"/>
  <c r="G25" i="1"/>
  <c r="E25" i="1"/>
  <c r="M56" i="11"/>
  <c r="K130" i="19"/>
  <c r="J130" i="19"/>
  <c r="I130" i="19"/>
  <c r="M37" i="11"/>
  <c r="M138" i="11"/>
  <c r="M46" i="11"/>
  <c r="M80" i="11"/>
  <c r="M35" i="11"/>
  <c r="M36" i="11"/>
  <c r="M39" i="11"/>
  <c r="M40" i="11"/>
  <c r="M42" i="11"/>
  <c r="M48" i="11"/>
  <c r="M57" i="11"/>
  <c r="M71" i="11"/>
  <c r="M81" i="11"/>
  <c r="M83" i="11"/>
  <c r="M88" i="11"/>
  <c r="M87" i="11"/>
  <c r="M90" i="11"/>
  <c r="M96" i="11"/>
  <c r="M92" i="11"/>
  <c r="M97" i="11"/>
  <c r="M101" i="11"/>
  <c r="M108" i="11"/>
  <c r="M125" i="11"/>
  <c r="M126" i="11"/>
  <c r="M136" i="11"/>
  <c r="M129" i="11"/>
  <c r="M55" i="11"/>
  <c r="M10" i="11"/>
  <c r="M43" i="11"/>
  <c r="M45" i="11"/>
  <c r="M47" i="11"/>
  <c r="M51" i="11"/>
  <c r="M63" i="11"/>
  <c r="M62" i="11"/>
  <c r="M19" i="11"/>
  <c r="M75" i="11"/>
  <c r="M78" i="11"/>
  <c r="M79" i="11"/>
  <c r="M84" i="11"/>
  <c r="M86" i="11"/>
  <c r="M103" i="11"/>
  <c r="M104" i="11"/>
  <c r="M105" i="11"/>
  <c r="M28" i="11"/>
  <c r="M29" i="11"/>
  <c r="M130" i="11"/>
  <c r="M133" i="11"/>
  <c r="M134" i="11"/>
  <c r="M135" i="11"/>
  <c r="M140" i="11"/>
  <c r="M26" i="11"/>
  <c r="M38" i="11"/>
  <c r="M44" i="11"/>
  <c r="M52" i="11"/>
  <c r="M61" i="11"/>
  <c r="M64" i="11"/>
  <c r="M24" i="11"/>
  <c r="M65" i="11"/>
  <c r="M70" i="11"/>
  <c r="M73" i="11"/>
  <c r="M77" i="11"/>
  <c r="M94" i="11"/>
  <c r="M95" i="11"/>
  <c r="M100" i="11"/>
  <c r="M107" i="11"/>
  <c r="M111" i="11"/>
  <c r="M109" i="11"/>
  <c r="M114" i="11"/>
  <c r="M113" i="11"/>
  <c r="M117" i="11"/>
  <c r="M122" i="11"/>
  <c r="M132" i="11"/>
  <c r="M137" i="11"/>
  <c r="M142" i="11"/>
  <c r="M11" i="11"/>
  <c r="M14" i="11"/>
  <c r="M18" i="11"/>
  <c r="M13" i="11"/>
  <c r="M112" i="11"/>
  <c r="M21" i="11"/>
  <c r="M54" i="11"/>
  <c r="M59" i="11"/>
  <c r="M60" i="11"/>
  <c r="M58" i="11"/>
  <c r="M68" i="11"/>
  <c r="M67" i="11"/>
  <c r="M72" i="11"/>
  <c r="M69" i="11"/>
  <c r="M74" i="11"/>
  <c r="M76" i="11"/>
  <c r="M85" i="11"/>
  <c r="M25" i="11"/>
  <c r="M89" i="11"/>
  <c r="M93" i="11"/>
  <c r="M91" i="11"/>
  <c r="M98" i="11"/>
  <c r="M99" i="11"/>
  <c r="M102" i="11"/>
  <c r="M27" i="11"/>
  <c r="M106" i="11"/>
  <c r="M110" i="11"/>
  <c r="M115" i="11"/>
  <c r="M119" i="11"/>
  <c r="M120" i="11"/>
  <c r="M17" i="11"/>
  <c r="M118" i="11"/>
  <c r="M116" i="11"/>
  <c r="M121" i="11"/>
  <c r="M123" i="11"/>
  <c r="M131" i="11"/>
  <c r="M139" i="11"/>
  <c r="M127" i="11"/>
  <c r="M31" i="11"/>
  <c r="M32" i="11"/>
  <c r="M141" i="11"/>
  <c r="M146" i="11"/>
  <c r="M147" i="11"/>
  <c r="M41" i="11"/>
  <c r="M33" i="11"/>
  <c r="M20" i="11"/>
  <c r="M23" i="11"/>
  <c r="M9" i="11"/>
  <c r="M15" i="11"/>
  <c r="M30" i="11"/>
  <c r="M124" i="11"/>
  <c r="M16" i="11"/>
  <c r="M22" i="11"/>
  <c r="M12" i="11"/>
  <c r="M50" i="11"/>
  <c r="M53" i="11"/>
  <c r="M66" i="11"/>
  <c r="M82" i="11"/>
  <c r="M34" i="11"/>
  <c r="L22" i="13"/>
  <c r="K22" i="13"/>
  <c r="J22" i="13"/>
  <c r="I22" i="13"/>
  <c r="H22" i="13"/>
  <c r="G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H130" i="19"/>
  <c r="G130" i="19"/>
  <c r="F130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48" i="11"/>
  <c r="K148" i="11"/>
  <c r="J148" i="11"/>
  <c r="I148" i="11"/>
  <c r="H148" i="11"/>
  <c r="G148" i="11"/>
  <c r="H23" i="1"/>
  <c r="F23" i="1"/>
  <c r="H20" i="1"/>
  <c r="F19" i="1"/>
  <c r="F17" i="1"/>
  <c r="H16" i="1"/>
  <c r="F14" i="1"/>
  <c r="H13" i="1"/>
  <c r="H10" i="1"/>
  <c r="F15" i="9" l="1"/>
  <c r="M51" i="15"/>
  <c r="F25" i="1"/>
  <c r="H25" i="1"/>
  <c r="L130" i="19"/>
  <c r="M22" i="13"/>
  <c r="M148" i="11"/>
  <c r="E30" i="1" l="1"/>
  <c r="E31" i="1" s="1"/>
</calcChain>
</file>

<file path=xl/sharedStrings.xml><?xml version="1.0" encoding="utf-8"?>
<sst xmlns="http://schemas.openxmlformats.org/spreadsheetml/2006/main" count="834" uniqueCount="379">
  <si>
    <t>UNIVERSITATEA POLITEHNICA TIMISOARA</t>
  </si>
  <si>
    <t>FACULTATEA DE MANAGEMENT IN PRODUCTIE SI TRANSPORTURI</t>
  </si>
  <si>
    <t>Tip bursa</t>
  </si>
  <si>
    <t>Media min.</t>
  </si>
  <si>
    <t>Cuantum LICENTA</t>
  </si>
  <si>
    <t>Cuantum MASTER</t>
  </si>
  <si>
    <t>Nr burse LICENŢĂ</t>
  </si>
  <si>
    <t>Total LICENŢĂ</t>
  </si>
  <si>
    <t>Nr. Burse Master</t>
  </si>
  <si>
    <t>Total MASTER</t>
  </si>
  <si>
    <t>Perfor. 1</t>
  </si>
  <si>
    <t>Perfor. 2</t>
  </si>
  <si>
    <t>9,50-9,99</t>
  </si>
  <si>
    <t>Perfor.3</t>
  </si>
  <si>
    <t>0-9,49</t>
  </si>
  <si>
    <t>PM</t>
  </si>
  <si>
    <t>Sociala</t>
  </si>
  <si>
    <t>-</t>
  </si>
  <si>
    <t>TOTAL</t>
  </si>
  <si>
    <t>Nr. estimativ Aj.soc.</t>
  </si>
  <si>
    <t>Suma alocata fara aj.social</t>
  </si>
  <si>
    <t>Suma consumata</t>
  </si>
  <si>
    <t>Disponibil</t>
  </si>
  <si>
    <t>FACULTATEA MPT</t>
  </si>
  <si>
    <t>TABEL NOMINAL</t>
  </si>
  <si>
    <t>Semestrul 1</t>
  </si>
  <si>
    <t>Nr. crt.</t>
  </si>
  <si>
    <t>Marca</t>
  </si>
  <si>
    <t>An stud</t>
  </si>
  <si>
    <t>Media</t>
  </si>
  <si>
    <t>Cuantum (1 luna)</t>
  </si>
  <si>
    <t>OCT</t>
  </si>
  <si>
    <t>NOI</t>
  </si>
  <si>
    <t>DEC</t>
  </si>
  <si>
    <t>IAN</t>
  </si>
  <si>
    <t>MAR</t>
  </si>
  <si>
    <t>Total/ student 2024</t>
  </si>
  <si>
    <t>LN64688</t>
  </si>
  <si>
    <t>perf1</t>
  </si>
  <si>
    <t>L86702</t>
  </si>
  <si>
    <t>3AP</t>
  </si>
  <si>
    <t>LN64699</t>
  </si>
  <si>
    <t>LN64788</t>
  </si>
  <si>
    <t>LN64838</t>
  </si>
  <si>
    <t>PERF3</t>
  </si>
  <si>
    <t xml:space="preserve">LN65135 </t>
  </si>
  <si>
    <t>perf3</t>
  </si>
  <si>
    <t>L86705</t>
  </si>
  <si>
    <t>perf2</t>
  </si>
  <si>
    <t xml:space="preserve">LN65006 </t>
  </si>
  <si>
    <t>LN65194</t>
  </si>
  <si>
    <t xml:space="preserve">L86716 </t>
  </si>
  <si>
    <t>PERF1</t>
  </si>
  <si>
    <t>LN64913</t>
  </si>
  <si>
    <t xml:space="preserve">LN64794 </t>
  </si>
  <si>
    <t xml:space="preserve">L86772  </t>
  </si>
  <si>
    <t>2AP</t>
  </si>
  <si>
    <t xml:space="preserve">L86736  </t>
  </si>
  <si>
    <t>PERF2</t>
  </si>
  <si>
    <t xml:space="preserve">LN65130 </t>
  </si>
  <si>
    <t>1AP</t>
  </si>
  <si>
    <t>LN65134</t>
  </si>
  <si>
    <t>LN65002</t>
  </si>
  <si>
    <t>LN65139</t>
  </si>
  <si>
    <t xml:space="preserve">LN65140 </t>
  </si>
  <si>
    <t xml:space="preserve">LN64859 </t>
  </si>
  <si>
    <t xml:space="preserve">LN64989 </t>
  </si>
  <si>
    <t>LN64698</t>
  </si>
  <si>
    <t xml:space="preserve">LN64995 </t>
  </si>
  <si>
    <t xml:space="preserve">L86703 </t>
  </si>
  <si>
    <t>LN64706</t>
  </si>
  <si>
    <t>LN64712</t>
  </si>
  <si>
    <t xml:space="preserve">L86749 </t>
  </si>
  <si>
    <t>LN64872</t>
  </si>
  <si>
    <t>L86708</t>
  </si>
  <si>
    <t xml:space="preserve">LN64878 </t>
  </si>
  <si>
    <t xml:space="preserve">LN64728 </t>
  </si>
  <si>
    <t>LN64729</t>
  </si>
  <si>
    <t>LN64883</t>
  </si>
  <si>
    <t>LN65021</t>
  </si>
  <si>
    <t xml:space="preserve">LN65185 </t>
  </si>
  <si>
    <t>LN64885</t>
  </si>
  <si>
    <t xml:space="preserve">LN64737 </t>
  </si>
  <si>
    <t>LN65028</t>
  </si>
  <si>
    <t xml:space="preserve">LN64889 </t>
  </si>
  <si>
    <t>LN65032</t>
  </si>
  <si>
    <t>LN65034</t>
  </si>
  <si>
    <t xml:space="preserve">L86713 </t>
  </si>
  <si>
    <t>LN65205</t>
  </si>
  <si>
    <t>LN65039</t>
  </si>
  <si>
    <t>LN65043</t>
  </si>
  <si>
    <t>LN65214</t>
  </si>
  <si>
    <t>LN64756</t>
  </si>
  <si>
    <t xml:space="preserve">LN64773 </t>
  </si>
  <si>
    <t xml:space="preserve">LN64775 </t>
  </si>
  <si>
    <t>LN65251</t>
  </si>
  <si>
    <t xml:space="preserve">LN64783 </t>
  </si>
  <si>
    <t>L86762</t>
  </si>
  <si>
    <t>L86763</t>
  </si>
  <si>
    <t xml:space="preserve">LN64787 </t>
  </si>
  <si>
    <t>LN65076</t>
  </si>
  <si>
    <t xml:space="preserve">LN65084 </t>
  </si>
  <si>
    <t xml:space="preserve">LN64932 </t>
  </si>
  <si>
    <t>LN65257</t>
  </si>
  <si>
    <t>LN64940</t>
  </si>
  <si>
    <t>LN64947</t>
  </si>
  <si>
    <t>LN64798</t>
  </si>
  <si>
    <t xml:space="preserve">LN64948 </t>
  </si>
  <si>
    <t xml:space="preserve">LN64800 </t>
  </si>
  <si>
    <t>LN65093</t>
  </si>
  <si>
    <t>LN64803</t>
  </si>
  <si>
    <t xml:space="preserve">LN65096 </t>
  </si>
  <si>
    <t>LN64804</t>
  </si>
  <si>
    <t>LN64953</t>
  </si>
  <si>
    <t xml:space="preserve">L86767  </t>
  </si>
  <si>
    <t>LN65274</t>
  </si>
  <si>
    <t xml:space="preserve">LN65284 </t>
  </si>
  <si>
    <t xml:space="preserve">LN64815 </t>
  </si>
  <si>
    <t>LN65109</t>
  </si>
  <si>
    <t xml:space="preserve">LN65110 </t>
  </si>
  <si>
    <t xml:space="preserve">LN65111 </t>
  </si>
  <si>
    <t xml:space="preserve">LN65115 </t>
  </si>
  <si>
    <t>LN64824</t>
  </si>
  <si>
    <t xml:space="preserve">LN64829 </t>
  </si>
  <si>
    <t>Preşedinte: Decan, Prof.dr.ing.Matei TAMASILA</t>
  </si>
  <si>
    <t>__________________________</t>
  </si>
  <si>
    <t xml:space="preserve">Membri: </t>
  </si>
  <si>
    <t xml:space="preserve">Prodecan,  Conf.dr.ing. Ilie TAUCEAN                            </t>
  </si>
  <si>
    <t xml:space="preserve">Secretar Şef,    Ing. Mihaela TODORUT      </t>
  </si>
  <si>
    <t>Reprezentant liga studenţilor,      Patricia BIC                                                                                              __________________________</t>
  </si>
  <si>
    <t>Nr. +A10:Q98crt.</t>
  </si>
  <si>
    <t>FEB</t>
  </si>
  <si>
    <t xml:space="preserve">LN65132 </t>
  </si>
  <si>
    <t>SOCIALA</t>
  </si>
  <si>
    <t>LN65135</t>
  </si>
  <si>
    <t xml:space="preserve">LN65002 </t>
  </si>
  <si>
    <t>LN64844</t>
  </si>
  <si>
    <t>LN65154</t>
  </si>
  <si>
    <t>LN65155</t>
  </si>
  <si>
    <t>LN65140</t>
  </si>
  <si>
    <t>LN64852</t>
  </si>
  <si>
    <t>LN64996</t>
  </si>
  <si>
    <t>LN64855</t>
  </si>
  <si>
    <t>LN65158</t>
  </si>
  <si>
    <t>LN65159</t>
  </si>
  <si>
    <t xml:space="preserve">LN65160 </t>
  </si>
  <si>
    <t xml:space="preserve">LN65161 </t>
  </si>
  <si>
    <t xml:space="preserve">L86785  </t>
  </si>
  <si>
    <t>1 AP</t>
  </si>
  <si>
    <t>LN65007</t>
  </si>
  <si>
    <t xml:space="preserve">LN64713 </t>
  </si>
  <si>
    <t xml:space="preserve">LN64714 </t>
  </si>
  <si>
    <t>LN64863</t>
  </si>
  <si>
    <t xml:space="preserve">L86786  </t>
  </si>
  <si>
    <t>LN64864</t>
  </si>
  <si>
    <t>LN64865</t>
  </si>
  <si>
    <t xml:space="preserve">LN64866 </t>
  </si>
  <si>
    <t xml:space="preserve">L86752  </t>
  </si>
  <si>
    <t>2 AP</t>
  </si>
  <si>
    <t xml:space="preserve">L86753  </t>
  </si>
  <si>
    <t>LN64725</t>
  </si>
  <si>
    <t>LN64880</t>
  </si>
  <si>
    <t xml:space="preserve">LN65181 </t>
  </si>
  <si>
    <t>LN65020</t>
  </si>
  <si>
    <t xml:space="preserve">LN65022 </t>
  </si>
  <si>
    <t>LN65185</t>
  </si>
  <si>
    <t>LN64731</t>
  </si>
  <si>
    <t>LN64736</t>
  </si>
  <si>
    <t xml:space="preserve">LN65029 </t>
  </si>
  <si>
    <t>LN64744</t>
  </si>
  <si>
    <t xml:space="preserve">LN64420 </t>
  </si>
  <si>
    <t>LN64889</t>
  </si>
  <si>
    <t>LN65193</t>
  </si>
  <si>
    <t>LN65197</t>
  </si>
  <si>
    <t>LN64897</t>
  </si>
  <si>
    <t>LN65207</t>
  </si>
  <si>
    <t xml:space="preserve">LN65038 </t>
  </si>
  <si>
    <t xml:space="preserve">LN65208 </t>
  </si>
  <si>
    <t xml:space="preserve">LN65209 </t>
  </si>
  <si>
    <t xml:space="preserve">LN64900 </t>
  </si>
  <si>
    <t>LN64902</t>
  </si>
  <si>
    <t>LN65213</t>
  </si>
  <si>
    <t>LN64905</t>
  </si>
  <si>
    <t xml:space="preserve">L86717  </t>
  </si>
  <si>
    <t>3 AP</t>
  </si>
  <si>
    <t>LN65238</t>
  </si>
  <si>
    <t xml:space="preserve">L86720  </t>
  </si>
  <si>
    <t>LN65222</t>
  </si>
  <si>
    <t>LN65223</t>
  </si>
  <si>
    <t>LN64909</t>
  </si>
  <si>
    <t>LN64910</t>
  </si>
  <si>
    <t xml:space="preserve">L86757  </t>
  </si>
  <si>
    <t>LN64912</t>
  </si>
  <si>
    <t>LN65231</t>
  </si>
  <si>
    <t>LN64914</t>
  </si>
  <si>
    <t>LN65241</t>
  </si>
  <si>
    <t>LN64916</t>
  </si>
  <si>
    <t xml:space="preserve">L86759  </t>
  </si>
  <si>
    <t>LN65237</t>
  </si>
  <si>
    <t>L86722</t>
  </si>
  <si>
    <t>LN65063</t>
  </si>
  <si>
    <t>L86799</t>
  </si>
  <si>
    <t xml:space="preserve">L86761  </t>
  </si>
  <si>
    <t>LN64778</t>
  </si>
  <si>
    <t>LN65070</t>
  </si>
  <si>
    <t>LN64781</t>
  </si>
  <si>
    <t xml:space="preserve">L86763  </t>
  </si>
  <si>
    <t>LN65084</t>
  </si>
  <si>
    <t>LN65256</t>
  </si>
  <si>
    <t>LN65258</t>
  </si>
  <si>
    <t>LN64794</t>
  </si>
  <si>
    <t>LN64945</t>
  </si>
  <si>
    <t>LN64946</t>
  </si>
  <si>
    <t>L86728</t>
  </si>
  <si>
    <t>LN65090</t>
  </si>
  <si>
    <t>LN65264</t>
  </si>
  <si>
    <t xml:space="preserve">L86766  </t>
  </si>
  <si>
    <t>LN65265</t>
  </si>
  <si>
    <t>LN65091</t>
  </si>
  <si>
    <t>LN64809</t>
  </si>
  <si>
    <t>LN65270</t>
  </si>
  <si>
    <t>LN65271</t>
  </si>
  <si>
    <t>LN65095</t>
  </si>
  <si>
    <t>LN65098</t>
  </si>
  <si>
    <t>LN64620</t>
  </si>
  <si>
    <t>LN65278</t>
  </si>
  <si>
    <t>LN65289</t>
  </si>
  <si>
    <t>LN64820</t>
  </si>
  <si>
    <t>LN64814</t>
  </si>
  <si>
    <t>LN64958</t>
  </si>
  <si>
    <t>LN64961</t>
  </si>
  <si>
    <t>LN65288</t>
  </si>
  <si>
    <t>LN64818</t>
  </si>
  <si>
    <t>LN65112</t>
  </si>
  <si>
    <t>LN64969</t>
  </si>
  <si>
    <t>LN64975</t>
  </si>
  <si>
    <t>LN65303</t>
  </si>
  <si>
    <t>LN65304</t>
  </si>
  <si>
    <t>LN64976</t>
  </si>
  <si>
    <t>FACULTATEA  MPT</t>
  </si>
  <si>
    <t xml:space="preserve">  </t>
  </si>
  <si>
    <t>MN72356</t>
  </si>
  <si>
    <t>MN72353</t>
  </si>
  <si>
    <t xml:space="preserve">M1265   </t>
  </si>
  <si>
    <t>MN72298</t>
  </si>
  <si>
    <t>M1267</t>
  </si>
  <si>
    <t>MN72305</t>
  </si>
  <si>
    <t>MN72406</t>
  </si>
  <si>
    <t>MN72332</t>
  </si>
  <si>
    <t xml:space="preserve">M1274 </t>
  </si>
  <si>
    <t>MN72333</t>
  </si>
  <si>
    <t xml:space="preserve">MN72308 </t>
  </si>
  <si>
    <t>MN72287</t>
  </si>
  <si>
    <t xml:space="preserve">MN72395 </t>
  </si>
  <si>
    <t>MN72379</t>
  </si>
  <si>
    <t xml:space="preserve">M1283  </t>
  </si>
  <si>
    <t xml:space="preserve">MN72291 </t>
  </si>
  <si>
    <t>MN72292</t>
  </si>
  <si>
    <t xml:space="preserve">MN72347 </t>
  </si>
  <si>
    <t xml:space="preserve">MN72295 </t>
  </si>
  <si>
    <t>Nr. crt</t>
  </si>
  <si>
    <t>imcc</t>
  </si>
  <si>
    <t>MN72279</t>
  </si>
  <si>
    <t>M1274</t>
  </si>
  <si>
    <t>mop</t>
  </si>
  <si>
    <t xml:space="preserve">MN72409 </t>
  </si>
  <si>
    <t>maaa</t>
  </si>
  <si>
    <t>MN72410</t>
  </si>
  <si>
    <t xml:space="preserve">MN72449 </t>
  </si>
  <si>
    <t>MN72443</t>
  </si>
  <si>
    <t xml:space="preserve">MN72417 </t>
  </si>
  <si>
    <t xml:space="preserve">M12108  </t>
  </si>
  <si>
    <t>imc</t>
  </si>
  <si>
    <t xml:space="preserve">MN72424 </t>
  </si>
  <si>
    <t>MN72295</t>
  </si>
  <si>
    <t xml:space="preserve">FACULTATEA </t>
  </si>
  <si>
    <t>CU STUDENŢII PROPUŞI PENTRU BURSE SOCIALE OCAZIONALE</t>
  </si>
  <si>
    <r>
      <rPr>
        <sz val="11"/>
        <rFont val="Calibri"/>
        <charset val="238"/>
        <scheme val="minor"/>
      </rPr>
      <t xml:space="preserve">ÎN ANUL UNIVERSITAR 2024/2025- </t>
    </r>
    <r>
      <rPr>
        <b/>
        <sz val="11"/>
        <rFont val="Calibri"/>
        <charset val="238"/>
        <scheme val="minor"/>
      </rPr>
      <t>CICLUL LICENŢĂ</t>
    </r>
  </si>
  <si>
    <t>An studiu</t>
  </si>
  <si>
    <t>Cuantum</t>
  </si>
  <si>
    <t xml:space="preserve">Total/ student </t>
  </si>
  <si>
    <t>MAAA</t>
  </si>
  <si>
    <t>IMC</t>
  </si>
  <si>
    <t>IMSL</t>
  </si>
  <si>
    <t>IMCC</t>
  </si>
  <si>
    <t>MOP</t>
  </si>
  <si>
    <t>Suma alocata pt burse 2025</t>
  </si>
  <si>
    <t>APR</t>
  </si>
  <si>
    <t>MAI</t>
  </si>
  <si>
    <t>IUN</t>
  </si>
  <si>
    <t>IUL</t>
  </si>
  <si>
    <t>AUG</t>
  </si>
  <si>
    <t>SEP</t>
  </si>
  <si>
    <t>Total/ student 2025</t>
  </si>
  <si>
    <t>SEPT</t>
  </si>
  <si>
    <t>Perfor.1</t>
  </si>
  <si>
    <t>Perfor.2</t>
  </si>
  <si>
    <t xml:space="preserve">LN65146 </t>
  </si>
  <si>
    <t xml:space="preserve">LN64914 </t>
  </si>
  <si>
    <t xml:space="preserve">LN64916 </t>
  </si>
  <si>
    <t xml:space="preserve">LN64962 </t>
  </si>
  <si>
    <t xml:space="preserve">LN65288 </t>
  </si>
  <si>
    <t>LN65145</t>
  </si>
  <si>
    <t xml:space="preserve">LN64946 </t>
  </si>
  <si>
    <t>LN64973</t>
  </si>
  <si>
    <t xml:space="preserve">LN65149 </t>
  </si>
  <si>
    <t xml:space="preserve">LN65201 </t>
  </si>
  <si>
    <t>LN65233</t>
  </si>
  <si>
    <t xml:space="preserve">LN65229 </t>
  </si>
  <si>
    <t xml:space="preserve">LN65280 </t>
  </si>
  <si>
    <t xml:space="preserve">LN65287 </t>
  </si>
  <si>
    <t xml:space="preserve">LN65083 </t>
  </si>
  <si>
    <t xml:space="preserve">LN65143 </t>
  </si>
  <si>
    <t xml:space="preserve">LN65162 </t>
  </si>
  <si>
    <t xml:space="preserve">LN65108 </t>
  </si>
  <si>
    <t xml:space="preserve">LN64855 </t>
  </si>
  <si>
    <t>LN64877</t>
  </si>
  <si>
    <t>LN64959</t>
  </si>
  <si>
    <t>LN65216</t>
  </si>
  <si>
    <t xml:space="preserve">LN65235 </t>
  </si>
  <si>
    <t xml:space="preserve">LN64985 </t>
  </si>
  <si>
    <t xml:space="preserve">LN64998 </t>
  </si>
  <si>
    <t xml:space="preserve">LN65014 </t>
  </si>
  <si>
    <t xml:space="preserve">LN65011 </t>
  </si>
  <si>
    <t>LN64843</t>
  </si>
  <si>
    <t xml:space="preserve">LN64865 </t>
  </si>
  <si>
    <t xml:space="preserve">LN64919 </t>
  </si>
  <si>
    <t xml:space="preserve">LN64938 </t>
  </si>
  <si>
    <t xml:space="preserve">LN64790 </t>
  </si>
  <si>
    <t xml:space="preserve">LN64725 </t>
  </si>
  <si>
    <t>LN64821</t>
  </si>
  <si>
    <t xml:space="preserve">LN64835 </t>
  </si>
  <si>
    <t xml:space="preserve">LN64731 </t>
  </si>
  <si>
    <t xml:space="preserve">LN64830 </t>
  </si>
  <si>
    <t xml:space="preserve">LN64809 </t>
  </si>
  <si>
    <t xml:space="preserve">LN64833 </t>
  </si>
  <si>
    <t xml:space="preserve">LN64819 </t>
  </si>
  <si>
    <t>LN64538</t>
  </si>
  <si>
    <t xml:space="preserve">LN64709 </t>
  </si>
  <si>
    <t xml:space="preserve">LN64760 </t>
  </si>
  <si>
    <t>LN64763</t>
  </si>
  <si>
    <t xml:space="preserve">LN64816 </t>
  </si>
  <si>
    <t>LN64826</t>
  </si>
  <si>
    <t xml:space="preserve">LN64637 </t>
  </si>
  <si>
    <t xml:space="preserve">LN64744 </t>
  </si>
  <si>
    <t xml:space="preserve">LN64772 </t>
  </si>
  <si>
    <t xml:space="preserve">LN64836 </t>
  </si>
  <si>
    <t>LN64793</t>
  </si>
  <si>
    <t xml:space="preserve">L86768 </t>
  </si>
  <si>
    <t xml:space="preserve">L86776 </t>
  </si>
  <si>
    <t xml:space="preserve">L86704 </t>
  </si>
  <si>
    <t xml:space="preserve">MN72401 </t>
  </si>
  <si>
    <t xml:space="preserve">MN72403 </t>
  </si>
  <si>
    <t>MN72438</t>
  </si>
  <si>
    <t xml:space="preserve">MN72415 </t>
  </si>
  <si>
    <t>MN72452</t>
  </si>
  <si>
    <t xml:space="preserve">MN72442 </t>
  </si>
  <si>
    <t>MN72424</t>
  </si>
  <si>
    <t>M12103</t>
  </si>
  <si>
    <t xml:space="preserve">M12105  </t>
  </si>
  <si>
    <t xml:space="preserve">M12107  </t>
  </si>
  <si>
    <t xml:space="preserve">MN72289 </t>
  </si>
  <si>
    <t xml:space="preserve">M12102 </t>
  </si>
  <si>
    <t>M12109</t>
  </si>
  <si>
    <t xml:space="preserve">MN72453 </t>
  </si>
  <si>
    <t xml:space="preserve">MN72446 </t>
  </si>
  <si>
    <t>MN72423</t>
  </si>
  <si>
    <t xml:space="preserve">MN72450 </t>
  </si>
  <si>
    <t xml:space="preserve">MN72388 </t>
  </si>
  <si>
    <t xml:space="preserve">M1275   </t>
  </si>
  <si>
    <t xml:space="preserve">MN72320 </t>
  </si>
  <si>
    <t xml:space="preserve">MN72306 </t>
  </si>
  <si>
    <t xml:space="preserve">MN72339 </t>
  </si>
  <si>
    <t xml:space="preserve">LN64996 </t>
  </si>
  <si>
    <t>LN65105</t>
  </si>
  <si>
    <t>LN64956</t>
  </si>
  <si>
    <t xml:space="preserve">L86784 </t>
  </si>
  <si>
    <t xml:space="preserve">L86718 </t>
  </si>
  <si>
    <t>L86717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</si>
</sst>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>
    <font>
      <sz val="11"/>
      <color theme="1"/>
      <name val="Calibri"/>
      <charset val="238"/>
      <scheme val="minor"/>
    </font>
    <font>
      <sz val="11"/>
      <color rgb="FFFF0000"/>
      <name val="Calibri"/>
      <charset val="238"/>
      <scheme val="minor"/>
    </font>
    <font>
      <sz val="1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name val="Calibri"/>
      <charset val="238"/>
      <scheme val="minor"/>
    </font>
    <font>
      <sz val="10"/>
      <name val="Arial"/>
      <charset val="238"/>
    </font>
    <font>
      <b/>
      <sz val="10"/>
      <name val="Calibri"/>
      <charset val="238"/>
      <scheme val="minor"/>
    </font>
    <font>
      <b/>
      <sz val="9"/>
      <name val="Calibri"/>
      <charset val="238"/>
      <scheme val="minor"/>
    </font>
    <font>
      <sz val="9"/>
      <name val="Calibri"/>
      <charset val="238"/>
      <scheme val="minor"/>
    </font>
    <font>
      <b/>
      <sz val="11"/>
      <name val="Calibri"/>
      <charset val="238"/>
      <scheme val="minor"/>
    </font>
    <font>
      <sz val="11"/>
      <color theme="3" tint="0.39994506668294322"/>
      <name val="Calibri"/>
      <charset val="238"/>
      <scheme val="minor"/>
    </font>
    <font>
      <sz val="14"/>
      <name val="Calibri"/>
      <charset val="238"/>
      <scheme val="minor"/>
    </font>
    <font>
      <b/>
      <sz val="14"/>
      <name val="Calibri"/>
      <charset val="238"/>
      <scheme val="minor"/>
    </font>
    <font>
      <sz val="16"/>
      <color rgb="FFFF0000"/>
      <name val="Calibri"/>
      <charset val="238"/>
      <scheme val="minor"/>
    </font>
    <font>
      <sz val="14"/>
      <name val="Arial"/>
      <charset val="238"/>
    </font>
    <font>
      <b/>
      <sz val="14"/>
      <name val="Calibri"/>
      <charset val="134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charset val="238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8" fillId="0" borderId="0"/>
    <xf numFmtId="0" fontId="5" fillId="0" borderId="0"/>
    <xf numFmtId="0" fontId="5" fillId="0" borderId="0"/>
  </cellStyleXfs>
  <cellXfs count="198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shrinkToFit="1"/>
      <protection locked="0"/>
    </xf>
    <xf numFmtId="0" fontId="2" fillId="2" borderId="0" xfId="0" applyFont="1" applyFill="1" applyProtection="1">
      <protection locked="0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1" fontId="3" fillId="0" borderId="9" xfId="0" applyNumberFormat="1" applyFont="1" applyBorder="1"/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shrinkToFit="1"/>
    </xf>
    <xf numFmtId="0" fontId="0" fillId="0" borderId="0" xfId="0" applyAlignment="1">
      <alignment shrinkToFit="1"/>
    </xf>
    <xf numFmtId="0" fontId="4" fillId="2" borderId="1" xfId="0" applyFont="1" applyFill="1" applyBorder="1" applyAlignment="1">
      <alignment horizontal="center" shrinkToFit="1"/>
    </xf>
    <xf numFmtId="0" fontId="2" fillId="2" borderId="0" xfId="0" applyFont="1" applyFill="1" applyAlignment="1">
      <alignment horizontal="center" shrinkToFit="1"/>
    </xf>
    <xf numFmtId="0" fontId="2" fillId="2" borderId="0" xfId="0" applyFont="1" applyFill="1" applyAlignment="1">
      <alignment shrinkToFit="1"/>
    </xf>
    <xf numFmtId="0" fontId="0" fillId="2" borderId="0" xfId="0" applyFill="1" applyAlignment="1">
      <alignment horizontal="center" shrinkToFit="1"/>
    </xf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2" borderId="0" xfId="0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shrinkToFit="1"/>
    </xf>
    <xf numFmtId="2" fontId="5" fillId="2" borderId="0" xfId="0" applyNumberFormat="1" applyFont="1" applyFill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/>
    <xf numFmtId="1" fontId="9" fillId="2" borderId="0" xfId="0" applyNumberFormat="1" applyFont="1" applyFill="1" applyAlignment="1">
      <alignment horizontal="center" shrinkToFit="1"/>
    </xf>
    <xf numFmtId="1" fontId="9" fillId="2" borderId="0" xfId="0" applyNumberFormat="1" applyFont="1" applyFill="1" applyAlignment="1">
      <alignment shrinkToFit="1"/>
    </xf>
    <xf numFmtId="1" fontId="9" fillId="2" borderId="0" xfId="0" applyNumberFormat="1" applyFont="1" applyFill="1"/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1" xfId="0" applyFont="1" applyBorder="1"/>
    <xf numFmtId="0" fontId="11" fillId="2" borderId="0" xfId="0" applyFont="1" applyFill="1" applyAlignment="1">
      <alignment horizontal="center" shrinkToFi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shrinkToFit="1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2" fontId="11" fillId="2" borderId="0" xfId="0" applyNumberFormat="1" applyFont="1" applyFill="1" applyAlignment="1">
      <alignment horizontal="center" shrinkToFit="1"/>
    </xf>
    <xf numFmtId="2" fontId="11" fillId="2" borderId="12" xfId="0" applyNumberFormat="1" applyFont="1" applyFill="1" applyBorder="1" applyAlignment="1">
      <alignment horizontal="center" shrinkToFit="1"/>
    </xf>
    <xf numFmtId="2" fontId="11" fillId="2" borderId="13" xfId="0" applyNumberFormat="1" applyFont="1" applyFill="1" applyBorder="1" applyAlignment="1">
      <alignment horizontal="center" shrinkToFit="1"/>
    </xf>
    <xf numFmtId="1" fontId="11" fillId="2" borderId="14" xfId="0" applyNumberFormat="1" applyFont="1" applyFill="1" applyBorder="1" applyAlignment="1">
      <alignment shrinkToFit="1"/>
    </xf>
    <xf numFmtId="1" fontId="15" fillId="2" borderId="15" xfId="0" applyNumberFormat="1" applyFont="1" applyFill="1" applyBorder="1" applyAlignment="1">
      <alignment shrinkToFit="1"/>
    </xf>
    <xf numFmtId="1" fontId="15" fillId="2" borderId="16" xfId="0" applyNumberFormat="1" applyFont="1" applyFill="1" applyBorder="1" applyAlignment="1">
      <alignment shrinkToFit="1"/>
    </xf>
    <xf numFmtId="1" fontId="15" fillId="2" borderId="17" xfId="0" applyNumberFormat="1" applyFont="1" applyFill="1" applyBorder="1" applyAlignment="1">
      <alignment shrinkToFit="1"/>
    </xf>
    <xf numFmtId="1" fontId="11" fillId="2" borderId="0" xfId="0" applyNumberFormat="1" applyFont="1" applyFill="1"/>
    <xf numFmtId="0" fontId="14" fillId="0" borderId="0" xfId="0" applyFont="1"/>
    <xf numFmtId="0" fontId="0" fillId="2" borderId="0" xfId="0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shrinkToFit="1"/>
    </xf>
    <xf numFmtId="0" fontId="1" fillId="2" borderId="0" xfId="0" applyFont="1" applyFill="1"/>
    <xf numFmtId="0" fontId="1" fillId="5" borderId="0" xfId="0" applyFont="1" applyFill="1"/>
    <xf numFmtId="0" fontId="10" fillId="5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" fontId="9" fillId="2" borderId="18" xfId="0" applyNumberFormat="1" applyFont="1" applyFill="1" applyBorder="1" applyAlignment="1">
      <alignment shrinkToFi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7" fillId="0" borderId="1" xfId="0" applyFont="1" applyBorder="1"/>
    <xf numFmtId="2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7" fillId="6" borderId="1" xfId="0" applyFont="1" applyFill="1" applyBorder="1" applyAlignment="1" applyProtection="1">
      <alignment horizontal="center"/>
      <protection locked="0"/>
    </xf>
    <xf numFmtId="0" fontId="17" fillId="6" borderId="1" xfId="0" applyFont="1" applyFill="1" applyBorder="1" applyAlignment="1" applyProtection="1">
      <alignment horizontal="right"/>
      <protection locked="0"/>
    </xf>
    <xf numFmtId="0" fontId="0" fillId="0" borderId="1" xfId="0" applyBorder="1"/>
    <xf numFmtId="2" fontId="17" fillId="6" borderId="1" xfId="0" applyNumberFormat="1" applyFont="1" applyFill="1" applyBorder="1" applyAlignment="1" applyProtection="1">
      <alignment horizontal="right" shrinkToFit="1"/>
      <protection locked="0"/>
    </xf>
    <xf numFmtId="2" fontId="17" fillId="6" borderId="0" xfId="0" applyNumberFormat="1" applyFont="1" applyFill="1" applyAlignment="1" applyProtection="1">
      <alignment horizontal="right" shrinkToFit="1"/>
      <protection locked="0"/>
    </xf>
    <xf numFmtId="0" fontId="17" fillId="6" borderId="1" xfId="0" applyFont="1" applyFill="1" applyBorder="1" applyAlignment="1" applyProtection="1">
      <alignment horizontal="right" shrinkToFit="1"/>
      <protection locked="0"/>
    </xf>
    <xf numFmtId="0" fontId="17" fillId="6" borderId="0" xfId="0" applyFont="1" applyFill="1" applyAlignment="1" applyProtection="1">
      <alignment horizontal="right" shrinkToFit="1"/>
      <protection locked="0"/>
    </xf>
    <xf numFmtId="2" fontId="17" fillId="0" borderId="0" xfId="0" applyNumberFormat="1" applyFont="1" applyAlignment="1">
      <alignment horizontal="right" shrinkToFit="1"/>
    </xf>
    <xf numFmtId="2" fontId="17" fillId="0" borderId="0" xfId="0" applyNumberFormat="1" applyFont="1" applyAlignment="1">
      <alignment horizontal="right"/>
    </xf>
    <xf numFmtId="2" fontId="17" fillId="0" borderId="1" xfId="0" applyNumberFormat="1" applyFont="1" applyBorder="1" applyAlignment="1">
      <alignment horizontal="right" shrinkToFit="1"/>
    </xf>
    <xf numFmtId="1" fontId="17" fillId="0" borderId="0" xfId="0" applyNumberFormat="1" applyFont="1"/>
    <xf numFmtId="2" fontId="17" fillId="0" borderId="1" xfId="0" quotePrefix="1" applyNumberFormat="1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0" xfId="0" applyFont="1"/>
    <xf numFmtId="0" fontId="20" fillId="7" borderId="0" xfId="0" applyFont="1" applyFill="1"/>
    <xf numFmtId="0" fontId="22" fillId="0" borderId="1" xfId="0" applyFont="1" applyBorder="1"/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23" fillId="0" borderId="6" xfId="0" applyNumberFormat="1" applyFont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0" fontId="25" fillId="0" borderId="1" xfId="0" applyFont="1" applyBorder="1"/>
    <xf numFmtId="2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shrinkToFit="1"/>
    </xf>
    <xf numFmtId="2" fontId="25" fillId="2" borderId="1" xfId="0" applyNumberFormat="1" applyFont="1" applyFill="1" applyBorder="1" applyAlignment="1">
      <alignment horizontal="center" shrinkToFit="1"/>
    </xf>
    <xf numFmtId="1" fontId="25" fillId="2" borderId="1" xfId="0" applyNumberFormat="1" applyFont="1" applyFill="1" applyBorder="1"/>
    <xf numFmtId="1" fontId="26" fillId="2" borderId="0" xfId="0" applyNumberFormat="1" applyFont="1" applyFill="1"/>
    <xf numFmtId="0" fontId="25" fillId="2" borderId="1" xfId="0" applyFont="1" applyFill="1" applyBorder="1"/>
    <xf numFmtId="1" fontId="26" fillId="2" borderId="0" xfId="0" applyNumberFormat="1" applyFont="1" applyFill="1" applyAlignment="1">
      <alignment shrinkToFit="1"/>
    </xf>
    <xf numFmtId="0" fontId="27" fillId="0" borderId="1" xfId="0" applyFont="1" applyBorder="1"/>
    <xf numFmtId="0" fontId="27" fillId="2" borderId="1" xfId="0" applyFont="1" applyFill="1" applyBorder="1"/>
    <xf numFmtId="2" fontId="27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shrinkToFit="1"/>
    </xf>
    <xf numFmtId="2" fontId="27" fillId="2" borderId="1" xfId="0" applyNumberFormat="1" applyFont="1" applyFill="1" applyBorder="1" applyAlignment="1">
      <alignment horizontal="center" shrinkToFit="1"/>
    </xf>
    <xf numFmtId="1" fontId="28" fillId="2" borderId="9" xfId="0" applyNumberFormat="1" applyFont="1" applyFill="1" applyBorder="1" applyAlignment="1">
      <alignment horizontal="center" shrinkToFit="1"/>
    </xf>
    <xf numFmtId="1" fontId="28" fillId="2" borderId="11" xfId="0" applyNumberFormat="1" applyFont="1" applyFill="1" applyBorder="1" applyAlignment="1">
      <alignment shrinkToFit="1"/>
    </xf>
    <xf numFmtId="1" fontId="28" fillId="2" borderId="10" xfId="0" applyNumberFormat="1" applyFont="1" applyFill="1" applyBorder="1" applyAlignment="1">
      <alignment shrinkToFit="1"/>
    </xf>
    <xf numFmtId="1" fontId="28" fillId="2" borderId="10" xfId="0" applyNumberFormat="1" applyFont="1" applyFill="1" applyBorder="1"/>
    <xf numFmtId="1" fontId="28" fillId="2" borderId="0" xfId="0" applyNumberFormat="1" applyFont="1" applyFill="1" applyAlignment="1">
      <alignment horizontal="center" shrinkToFit="1"/>
    </xf>
    <xf numFmtId="1" fontId="28" fillId="2" borderId="0" xfId="0" applyNumberFormat="1" applyFont="1" applyFill="1" applyAlignment="1">
      <alignment shrinkToFit="1"/>
    </xf>
    <xf numFmtId="1" fontId="28" fillId="2" borderId="0" xfId="0" applyNumberFormat="1" applyFont="1" applyFill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29" fillId="0" borderId="0" xfId="0" applyFont="1"/>
    <xf numFmtId="0" fontId="20" fillId="2" borderId="0" xfId="0" applyFont="1" applyFill="1"/>
    <xf numFmtId="0" fontId="9" fillId="2" borderId="0" xfId="0" applyFont="1" applyFill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shrinkToFit="1"/>
    </xf>
    <xf numFmtId="0" fontId="26" fillId="2" borderId="0" xfId="0" applyFont="1" applyFill="1"/>
    <xf numFmtId="1" fontId="25" fillId="2" borderId="1" xfId="0" applyNumberFormat="1" applyFont="1" applyFill="1" applyBorder="1" applyAlignment="1">
      <alignment shrinkToFit="1"/>
    </xf>
    <xf numFmtId="0" fontId="11" fillId="0" borderId="0" xfId="0" applyFont="1"/>
    <xf numFmtId="0" fontId="11" fillId="2" borderId="1" xfId="0" applyFont="1" applyFill="1" applyBorder="1" applyAlignment="1">
      <alignment horizontal="center" shrinkToFit="1"/>
    </xf>
    <xf numFmtId="0" fontId="11" fillId="2" borderId="1" xfId="0" applyFont="1" applyFill="1" applyBorder="1"/>
    <xf numFmtId="2" fontId="11" fillId="2" borderId="1" xfId="0" applyNumberFormat="1" applyFont="1" applyFill="1" applyBorder="1" applyAlignment="1">
      <alignment horizontal="center" shrinkToFit="1"/>
    </xf>
    <xf numFmtId="1" fontId="11" fillId="2" borderId="1" xfId="0" applyNumberFormat="1" applyFont="1" applyFill="1" applyBorder="1" applyAlignment="1">
      <alignment shrinkToFit="1"/>
    </xf>
    <xf numFmtId="0" fontId="12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6" fillId="2" borderId="0" xfId="0" applyFont="1" applyFill="1" applyAlignment="1">
      <alignment shrinkToFit="1"/>
    </xf>
    <xf numFmtId="0" fontId="26" fillId="2" borderId="0" xfId="0" applyFont="1" applyFill="1" applyAlignment="1">
      <alignment horizontal="center" shrinkToFit="1"/>
    </xf>
    <xf numFmtId="1" fontId="26" fillId="2" borderId="9" xfId="0" applyNumberFormat="1" applyFont="1" applyFill="1" applyBorder="1" applyAlignment="1">
      <alignment shrinkToFit="1"/>
    </xf>
    <xf numFmtId="1" fontId="30" fillId="2" borderId="10" xfId="0" applyNumberFormat="1" applyFont="1" applyFill="1" applyBorder="1" applyAlignment="1">
      <alignment shrinkToFit="1"/>
    </xf>
    <xf numFmtId="0" fontId="26" fillId="0" borderId="0" xfId="0" applyFont="1" applyProtection="1">
      <protection locked="0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7" fillId="0" borderId="1" xfId="0" applyFont="1" applyBorder="1"/>
    <xf numFmtId="0" fontId="0" fillId="0" borderId="1" xfId="0" applyBorder="1"/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shrinkToFit="1"/>
    </xf>
    <xf numFmtId="2" fontId="24" fillId="2" borderId="1" xfId="0" applyNumberFormat="1" applyFont="1" applyFill="1" applyBorder="1" applyAlignment="1">
      <alignment horizontal="center" shrinkToFit="1"/>
    </xf>
    <xf numFmtId="0" fontId="27" fillId="3" borderId="1" xfId="0" applyFont="1" applyFill="1" applyBorder="1" applyProtection="1">
      <protection locked="0"/>
    </xf>
    <xf numFmtId="2" fontId="27" fillId="3" borderId="1" xfId="0" applyNumberFormat="1" applyFont="1" applyFill="1" applyBorder="1" applyProtection="1">
      <protection locked="0"/>
    </xf>
    <xf numFmtId="2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0" fontId="24" fillId="0" borderId="1" xfId="0" applyFont="1" applyBorder="1"/>
    <xf numFmtId="0" fontId="24" fillId="2" borderId="1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shrinkToFit="1"/>
    </xf>
    <xf numFmtId="0" fontId="24" fillId="2" borderId="1" xfId="0" applyFont="1" applyFill="1" applyBorder="1" applyAlignment="1">
      <alignment horizontal="left"/>
    </xf>
    <xf numFmtId="49" fontId="24" fillId="2" borderId="1" xfId="0" applyNumberFormat="1" applyFont="1" applyFill="1" applyBorder="1" applyAlignment="1">
      <alignment horizontal="right"/>
    </xf>
    <xf numFmtId="0" fontId="31" fillId="0" borderId="0" xfId="0" applyFont="1" applyFill="1"/>
  </cellXfs>
  <cellStyles count="4">
    <cellStyle name="Normal" xfId="0" builtinId="0"/>
    <cellStyle name="Normal 2" xfId="1"/>
    <cellStyle name="Normal 3" xfId="2"/>
    <cellStyle name="Normal 3 2" xfId="3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33"/>
      <color rgb="FFCCFF99"/>
      <color rgb="FFEFFD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H28" sqref="H28"/>
    </sheetView>
  </sheetViews>
  <sheetFormatPr defaultColWidth="9.140625" defaultRowHeight="15.75"/>
  <cols>
    <col min="1" max="1" width="10.42578125" style="75" customWidth="1"/>
    <col min="2" max="2" width="11.7109375" style="76" customWidth="1"/>
    <col min="3" max="3" width="11.28515625" style="76" customWidth="1"/>
    <col min="4" max="4" width="19.85546875" style="76" customWidth="1"/>
    <col min="5" max="5" width="20.5703125" style="76" customWidth="1"/>
    <col min="6" max="6" width="15.42578125" style="76" customWidth="1"/>
    <col min="7" max="7" width="20.5703125" style="75" customWidth="1"/>
    <col min="8" max="8" width="15.42578125" style="75" customWidth="1"/>
    <col min="9" max="9" width="10.7109375" style="75" customWidth="1"/>
    <col min="10" max="10" width="9.140625" style="75"/>
    <col min="11" max="11" width="10.7109375" style="75" customWidth="1"/>
    <col min="12" max="16384" width="9.140625" style="75"/>
  </cols>
  <sheetData>
    <row r="1" spans="1:8">
      <c r="A1" s="3"/>
      <c r="B1" s="4"/>
      <c r="C1" s="1"/>
      <c r="D1" s="1"/>
      <c r="E1" s="1"/>
    </row>
    <row r="2" spans="1:8">
      <c r="A2" s="3"/>
      <c r="B2" s="4"/>
      <c r="C2" s="1"/>
      <c r="D2" s="1"/>
      <c r="E2" s="1"/>
    </row>
    <row r="5" spans="1:8" s="74" customFormat="1">
      <c r="A5" s="3" t="s">
        <v>0</v>
      </c>
      <c r="B5" s="4"/>
      <c r="C5" s="1"/>
      <c r="D5" s="1"/>
      <c r="E5" s="1"/>
      <c r="F5" s="77"/>
      <c r="G5" s="76"/>
      <c r="H5" s="78"/>
    </row>
    <row r="6" spans="1:8">
      <c r="A6" s="3" t="s">
        <v>1</v>
      </c>
      <c r="B6" s="4"/>
      <c r="C6" s="1"/>
      <c r="D6" s="1"/>
      <c r="E6" s="1"/>
      <c r="F6" s="77"/>
      <c r="G6" s="76"/>
      <c r="H6" s="78"/>
    </row>
    <row r="7" spans="1:8">
      <c r="F7" s="78"/>
      <c r="G7" s="76"/>
      <c r="H7" s="78"/>
    </row>
    <row r="8" spans="1:8">
      <c r="F8" s="78"/>
      <c r="G8" s="76"/>
      <c r="H8" s="78"/>
    </row>
    <row r="9" spans="1:8">
      <c r="A9" s="79" t="s">
        <v>2</v>
      </c>
      <c r="B9" s="80" t="s">
        <v>3</v>
      </c>
      <c r="C9" s="80" t="s">
        <v>4</v>
      </c>
      <c r="D9" s="80" t="s">
        <v>5</v>
      </c>
      <c r="E9" s="80" t="s">
        <v>6</v>
      </c>
      <c r="F9" s="81" t="s">
        <v>7</v>
      </c>
      <c r="G9" s="80" t="s">
        <v>8</v>
      </c>
      <c r="H9" s="81" t="s">
        <v>9</v>
      </c>
    </row>
    <row r="10" spans="1:8">
      <c r="A10" s="82" t="s">
        <v>10</v>
      </c>
      <c r="B10" s="83">
        <v>10</v>
      </c>
      <c r="C10" s="84">
        <v>1500</v>
      </c>
      <c r="D10" s="84"/>
      <c r="E10" s="84">
        <v>3</v>
      </c>
      <c r="F10" s="85">
        <f>C10*E10*5</f>
        <v>22500</v>
      </c>
      <c r="G10" s="84"/>
      <c r="H10" s="85">
        <f>D10*3*G10</f>
        <v>0</v>
      </c>
    </row>
    <row r="11" spans="1:8">
      <c r="A11" s="82" t="s">
        <v>10</v>
      </c>
      <c r="B11" s="83"/>
      <c r="C11" s="84">
        <v>4500</v>
      </c>
      <c r="D11" s="84"/>
      <c r="E11" s="84">
        <v>7</v>
      </c>
      <c r="F11" s="85">
        <f>C11*E11</f>
        <v>31500</v>
      </c>
      <c r="G11" s="84"/>
      <c r="H11" s="85"/>
    </row>
    <row r="12" spans="1:8">
      <c r="A12" s="102" t="s">
        <v>295</v>
      </c>
      <c r="B12" s="83">
        <v>10</v>
      </c>
      <c r="C12" s="84">
        <v>1400</v>
      </c>
      <c r="D12" s="84"/>
      <c r="E12" s="84">
        <v>3</v>
      </c>
      <c r="F12" s="85">
        <f>C12*E12</f>
        <v>4200</v>
      </c>
      <c r="G12" s="84"/>
      <c r="H12" s="85"/>
    </row>
    <row r="13" spans="1:8">
      <c r="A13" s="82" t="s">
        <v>11</v>
      </c>
      <c r="B13" s="83" t="s">
        <v>12</v>
      </c>
      <c r="C13" s="84">
        <v>1200</v>
      </c>
      <c r="D13" s="84"/>
      <c r="E13" s="84">
        <v>9</v>
      </c>
      <c r="F13" s="85">
        <f>C13*E13*5</f>
        <v>54000</v>
      </c>
      <c r="G13" s="84"/>
      <c r="H13" s="85">
        <f>D13*3*G13</f>
        <v>0</v>
      </c>
    </row>
    <row r="14" spans="1:8">
      <c r="A14" s="82" t="s">
        <v>11</v>
      </c>
      <c r="B14" s="83"/>
      <c r="C14" s="84">
        <v>3600</v>
      </c>
      <c r="D14" s="84"/>
      <c r="E14" s="84">
        <v>6</v>
      </c>
      <c r="F14" s="85">
        <f>C14*E14</f>
        <v>21600</v>
      </c>
      <c r="G14" s="84"/>
      <c r="H14" s="85"/>
    </row>
    <row r="15" spans="1:8">
      <c r="A15" s="102" t="s">
        <v>296</v>
      </c>
      <c r="B15" s="83"/>
      <c r="C15" s="84">
        <v>1120</v>
      </c>
      <c r="D15" s="84"/>
      <c r="E15" s="84">
        <v>9</v>
      </c>
      <c r="F15" s="85">
        <f>C15*E15</f>
        <v>10080</v>
      </c>
      <c r="G15" s="84"/>
      <c r="H15" s="85"/>
    </row>
    <row r="16" spans="1:8">
      <c r="A16" s="82" t="s">
        <v>13</v>
      </c>
      <c r="B16" s="83" t="s">
        <v>14</v>
      </c>
      <c r="C16" s="84">
        <v>1000</v>
      </c>
      <c r="D16" s="84"/>
      <c r="E16" s="84">
        <v>74</v>
      </c>
      <c r="F16" s="85">
        <f>C16*E16*5</f>
        <v>370000</v>
      </c>
      <c r="G16" s="84"/>
      <c r="H16" s="85">
        <f>C16*3*G16</f>
        <v>0</v>
      </c>
    </row>
    <row r="17" spans="1:9">
      <c r="A17" s="82" t="s">
        <v>13</v>
      </c>
      <c r="B17" s="83"/>
      <c r="C17" s="84">
        <v>3000</v>
      </c>
      <c r="D17" s="84"/>
      <c r="E17" s="84">
        <v>40</v>
      </c>
      <c r="F17" s="85">
        <f>C17*E17</f>
        <v>120000</v>
      </c>
      <c r="G17" s="84"/>
      <c r="H17" s="85"/>
    </row>
    <row r="18" spans="1:9">
      <c r="A18" s="102" t="s">
        <v>13</v>
      </c>
      <c r="B18" s="83"/>
      <c r="C18" s="84">
        <v>933</v>
      </c>
      <c r="D18" s="84"/>
      <c r="E18" s="84">
        <v>74</v>
      </c>
      <c r="F18" s="85">
        <f>C18*E18</f>
        <v>69042</v>
      </c>
      <c r="G18" s="84"/>
      <c r="H18" s="85"/>
    </row>
    <row r="19" spans="1:9">
      <c r="A19" s="82" t="s">
        <v>15</v>
      </c>
      <c r="B19" s="83">
        <v>10</v>
      </c>
      <c r="C19" s="84"/>
      <c r="D19" s="84">
        <v>1200</v>
      </c>
      <c r="E19" s="84"/>
      <c r="F19" s="85">
        <f>C19*E19*6</f>
        <v>0</v>
      </c>
      <c r="G19" s="84">
        <v>20</v>
      </c>
      <c r="H19" s="85">
        <f>D19*5*G19</f>
        <v>120000</v>
      </c>
    </row>
    <row r="20" spans="1:9">
      <c r="A20" s="82" t="s">
        <v>15</v>
      </c>
      <c r="B20" s="83"/>
      <c r="C20" s="84"/>
      <c r="D20" s="84">
        <v>3480</v>
      </c>
      <c r="E20" s="84"/>
      <c r="F20" s="85"/>
      <c r="G20" s="84">
        <v>21</v>
      </c>
      <c r="H20" s="85">
        <f>D20*G20</f>
        <v>73080</v>
      </c>
    </row>
    <row r="21" spans="1:9">
      <c r="A21" s="102" t="s">
        <v>15</v>
      </c>
      <c r="B21" s="83"/>
      <c r="C21" s="84"/>
      <c r="D21" s="84">
        <v>1120</v>
      </c>
      <c r="E21" s="84"/>
      <c r="F21" s="85"/>
      <c r="G21" s="84">
        <v>20</v>
      </c>
      <c r="H21" s="85">
        <f>D21*G21</f>
        <v>22400</v>
      </c>
    </row>
    <row r="22" spans="1:9">
      <c r="A22" s="82" t="s">
        <v>16</v>
      </c>
      <c r="B22" s="97" t="s">
        <v>17</v>
      </c>
      <c r="C22" s="84">
        <v>925</v>
      </c>
      <c r="D22" s="84">
        <v>925</v>
      </c>
      <c r="E22" s="84">
        <v>94</v>
      </c>
      <c r="F22" s="85">
        <f>C22*E22*5</f>
        <v>434750</v>
      </c>
      <c r="G22" s="84">
        <v>7</v>
      </c>
      <c r="H22" s="85">
        <f>D22*5*G22</f>
        <v>32375</v>
      </c>
      <c r="I22" s="96"/>
    </row>
    <row r="23" spans="1:9">
      <c r="A23" s="82" t="s">
        <v>16</v>
      </c>
      <c r="B23" s="83"/>
      <c r="C23" s="84">
        <v>2775</v>
      </c>
      <c r="D23" s="84">
        <v>2682</v>
      </c>
      <c r="E23" s="84">
        <v>23</v>
      </c>
      <c r="F23" s="85">
        <f>C23*E23</f>
        <v>63825</v>
      </c>
      <c r="G23" s="84">
        <v>5</v>
      </c>
      <c r="H23" s="85">
        <f>D23*G23</f>
        <v>13410</v>
      </c>
      <c r="I23" s="96"/>
    </row>
    <row r="24" spans="1:9">
      <c r="A24" s="102" t="s">
        <v>16</v>
      </c>
      <c r="B24" s="83"/>
      <c r="C24" s="84">
        <v>863</v>
      </c>
      <c r="D24" s="84">
        <v>863</v>
      </c>
      <c r="E24" s="84">
        <v>94</v>
      </c>
      <c r="F24" s="85">
        <f>C24*E24</f>
        <v>81122</v>
      </c>
      <c r="G24" s="84">
        <v>7</v>
      </c>
      <c r="H24" s="85">
        <f>D24*G24</f>
        <v>6041</v>
      </c>
      <c r="I24" s="96"/>
    </row>
    <row r="25" spans="1:9">
      <c r="A25" s="82" t="s">
        <v>18</v>
      </c>
      <c r="B25" s="98" t="s">
        <v>17</v>
      </c>
      <c r="C25" s="84"/>
      <c r="D25" s="84"/>
      <c r="E25" s="86">
        <f>E10+E13+E16+E22+E11+E14+E23+E17</f>
        <v>256</v>
      </c>
      <c r="F25" s="87">
        <f>SUM(F10:F24)</f>
        <v>1282619</v>
      </c>
      <c r="G25" s="86">
        <f>G10+G13+G16+G19+G22+G20+G23</f>
        <v>53</v>
      </c>
      <c r="H25" s="87">
        <f>SUM(H10:H24)</f>
        <v>267306</v>
      </c>
    </row>
    <row r="26" spans="1:9">
      <c r="F26" s="78"/>
      <c r="G26" s="76"/>
      <c r="H26" s="78"/>
    </row>
    <row r="27" spans="1:9">
      <c r="A27" s="156" t="s">
        <v>286</v>
      </c>
      <c r="B27" s="157"/>
      <c r="C27" s="157"/>
      <c r="D27" s="88"/>
      <c r="E27" s="89">
        <v>1560906</v>
      </c>
      <c r="F27" s="90"/>
      <c r="G27" s="76"/>
      <c r="H27" s="78"/>
    </row>
    <row r="28" spans="1:9">
      <c r="A28" s="156" t="s">
        <v>19</v>
      </c>
      <c r="B28" s="157"/>
      <c r="C28" s="157"/>
      <c r="D28" s="88"/>
      <c r="E28" s="91">
        <v>1850</v>
      </c>
      <c r="F28" s="92"/>
      <c r="G28" s="76"/>
      <c r="H28" s="78"/>
    </row>
    <row r="29" spans="1:9">
      <c r="A29" s="156" t="s">
        <v>20</v>
      </c>
      <c r="B29" s="157"/>
      <c r="C29" s="157"/>
      <c r="D29" s="88"/>
      <c r="E29" s="89">
        <v>1560906</v>
      </c>
      <c r="F29" s="93"/>
      <c r="G29" s="76"/>
      <c r="H29" s="94"/>
    </row>
    <row r="30" spans="1:9">
      <c r="A30" s="156" t="s">
        <v>21</v>
      </c>
      <c r="B30" s="157"/>
      <c r="C30" s="157"/>
      <c r="D30" s="88"/>
      <c r="E30" s="95">
        <f>F25+H25</f>
        <v>1549925</v>
      </c>
      <c r="F30" s="93"/>
      <c r="G30" s="76"/>
      <c r="H30" s="78"/>
    </row>
    <row r="31" spans="1:9">
      <c r="A31" s="156" t="s">
        <v>22</v>
      </c>
      <c r="B31" s="157"/>
      <c r="C31" s="157"/>
      <c r="D31" s="88"/>
      <c r="E31" s="95">
        <f>E29-E30-E28</f>
        <v>9131</v>
      </c>
      <c r="F31" s="93"/>
      <c r="G31" s="76"/>
      <c r="H31" s="78"/>
    </row>
  </sheetData>
  <mergeCells count="5">
    <mergeCell ref="A27:C27"/>
    <mergeCell ref="A28:C28"/>
    <mergeCell ref="A29:C29"/>
    <mergeCell ref="A30:C30"/>
    <mergeCell ref="A31:C31"/>
  </mergeCells>
  <conditionalFormatting sqref="E31:F31">
    <cfRule type="cellIs" dxfId="0" priority="1" operator="lessThan">
      <formula>0</formula>
    </cfRule>
  </conditionalFormatting>
  <pageMargins left="0.16" right="0.1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2"/>
  <sheetViews>
    <sheetView tabSelected="1" workbookViewId="0">
      <selection activeCell="S24" sqref="S24"/>
    </sheetView>
  </sheetViews>
  <sheetFormatPr defaultColWidth="9.140625" defaultRowHeight="15"/>
  <cols>
    <col min="1" max="1" width="3.42578125" style="24" customWidth="1"/>
    <col min="2" max="2" width="9" style="25" customWidth="1"/>
    <col min="3" max="3" width="4.140625" style="24" customWidth="1"/>
    <col min="4" max="4" width="5.7109375" style="24" customWidth="1"/>
    <col min="5" max="5" width="7.42578125" style="25" customWidth="1"/>
    <col min="6" max="6" width="7.85546875" style="25" customWidth="1"/>
    <col min="7" max="7" width="6.28515625" style="25" customWidth="1"/>
    <col min="8" max="8" width="6.42578125" style="25" customWidth="1"/>
    <col min="9" max="10" width="6.28515625" style="25" customWidth="1"/>
    <col min="11" max="11" width="6.5703125" style="25" customWidth="1"/>
    <col min="12" max="12" width="7.42578125" style="25" customWidth="1"/>
    <col min="13" max="13" width="7.28515625" style="25" customWidth="1"/>
    <col min="14" max="16384" width="9.140625" style="25"/>
  </cols>
  <sheetData>
    <row r="1" spans="1:56" s="62" customFormat="1">
      <c r="A1" s="68" t="s">
        <v>0</v>
      </c>
      <c r="B1" s="7"/>
      <c r="C1" s="5"/>
      <c r="D1" s="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s="62" customFormat="1">
      <c r="A2" s="68" t="s">
        <v>23</v>
      </c>
      <c r="B2" s="7"/>
      <c r="C2" s="5"/>
      <c r="D2" s="5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s="62" customFormat="1">
      <c r="A3" s="69"/>
      <c r="B3" s="7"/>
      <c r="C3" s="5"/>
      <c r="D3" s="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s="62" customFormat="1">
      <c r="A4" s="69"/>
      <c r="B4" s="7"/>
      <c r="C4" s="158"/>
      <c r="D4" s="158"/>
      <c r="E4" s="158"/>
      <c r="F4" s="158"/>
      <c r="G4" s="158"/>
      <c r="H4" s="15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s="62" customFormat="1">
      <c r="A5" s="69"/>
      <c r="B5" s="7"/>
      <c r="C5" s="158"/>
      <c r="D5" s="158"/>
      <c r="E5" s="158"/>
      <c r="F5" s="158"/>
      <c r="G5" s="158"/>
      <c r="H5" s="15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s="62" customFormat="1">
      <c r="A6" s="69"/>
      <c r="B6" s="7"/>
      <c r="C6" s="158"/>
      <c r="D6" s="158"/>
      <c r="E6" s="158"/>
      <c r="F6" s="158"/>
      <c r="G6" s="158"/>
      <c r="H6" s="15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s="62" customFormat="1">
      <c r="A7" s="69"/>
      <c r="B7" s="7"/>
      <c r="C7" s="5"/>
      <c r="D7" s="5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s="63" customFormat="1" ht="31.5" customHeight="1">
      <c r="A8" s="70" t="s">
        <v>26</v>
      </c>
      <c r="B8" s="70" t="s">
        <v>27</v>
      </c>
      <c r="C8" s="70" t="s">
        <v>28</v>
      </c>
      <c r="D8" s="70" t="s">
        <v>29</v>
      </c>
      <c r="E8" s="70" t="s">
        <v>2</v>
      </c>
      <c r="F8" s="70" t="s">
        <v>30</v>
      </c>
      <c r="G8" s="70" t="s">
        <v>287</v>
      </c>
      <c r="H8" s="70" t="s">
        <v>288</v>
      </c>
      <c r="I8" s="70" t="s">
        <v>289</v>
      </c>
      <c r="J8" s="70" t="s">
        <v>290</v>
      </c>
      <c r="K8" s="70" t="s">
        <v>291</v>
      </c>
      <c r="L8" s="70" t="s">
        <v>292</v>
      </c>
      <c r="M8" s="70" t="s">
        <v>293</v>
      </c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</row>
    <row r="9" spans="1:56" s="64" customFormat="1" ht="15" customHeight="1">
      <c r="A9" s="186">
        <v>1</v>
      </c>
      <c r="B9" s="183" t="s">
        <v>37</v>
      </c>
      <c r="C9" s="183">
        <v>4</v>
      </c>
      <c r="D9" s="135">
        <v>10</v>
      </c>
      <c r="E9" s="19" t="s">
        <v>38</v>
      </c>
      <c r="F9" s="32">
        <v>1500</v>
      </c>
      <c r="G9" s="32">
        <v>1500</v>
      </c>
      <c r="H9" s="32">
        <v>1500</v>
      </c>
      <c r="I9" s="32">
        <v>1500</v>
      </c>
      <c r="J9" s="32">
        <v>0</v>
      </c>
      <c r="K9" s="32">
        <v>0</v>
      </c>
      <c r="L9" s="32">
        <v>0</v>
      </c>
      <c r="M9" s="136">
        <f t="shared" ref="M9:M40" si="0">SUM(G9:L9)</f>
        <v>4500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</row>
    <row r="10" spans="1:56" s="64" customFormat="1" ht="15" customHeight="1">
      <c r="A10" s="186">
        <v>2</v>
      </c>
      <c r="B10" s="183" t="s">
        <v>62</v>
      </c>
      <c r="C10" s="183">
        <v>2</v>
      </c>
      <c r="D10" s="135">
        <v>10</v>
      </c>
      <c r="E10" s="19" t="s">
        <v>52</v>
      </c>
      <c r="F10" s="32">
        <v>1500</v>
      </c>
      <c r="G10" s="32">
        <v>1500</v>
      </c>
      <c r="H10" s="32">
        <v>1500</v>
      </c>
      <c r="I10" s="32">
        <v>1500</v>
      </c>
      <c r="J10" s="32">
        <v>1500</v>
      </c>
      <c r="K10" s="32">
        <v>1500</v>
      </c>
      <c r="L10" s="32">
        <v>1400</v>
      </c>
      <c r="M10" s="136">
        <f t="shared" si="0"/>
        <v>8900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</row>
    <row r="11" spans="1:56" s="64" customFormat="1">
      <c r="A11" s="186">
        <v>3</v>
      </c>
      <c r="B11" s="183" t="s">
        <v>39</v>
      </c>
      <c r="C11" s="183" t="s">
        <v>40</v>
      </c>
      <c r="D11" s="135">
        <v>10</v>
      </c>
      <c r="E11" s="19" t="s">
        <v>38</v>
      </c>
      <c r="F11" s="32">
        <v>1500</v>
      </c>
      <c r="G11" s="32">
        <v>1500</v>
      </c>
      <c r="H11" s="32">
        <v>1500</v>
      </c>
      <c r="I11" s="32">
        <v>1500</v>
      </c>
      <c r="J11" s="32">
        <v>0</v>
      </c>
      <c r="K11" s="32">
        <v>0</v>
      </c>
      <c r="L11" s="32">
        <v>0</v>
      </c>
      <c r="M11" s="136">
        <f t="shared" si="0"/>
        <v>4500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</row>
    <row r="12" spans="1:56" s="64" customFormat="1" ht="15" customHeight="1">
      <c r="A12" s="186">
        <v>4</v>
      </c>
      <c r="B12" s="183" t="s">
        <v>41</v>
      </c>
      <c r="C12" s="183">
        <v>4</v>
      </c>
      <c r="D12" s="135">
        <v>10</v>
      </c>
      <c r="E12" s="19" t="s">
        <v>38</v>
      </c>
      <c r="F12" s="32">
        <v>1500</v>
      </c>
      <c r="G12" s="32">
        <v>1500</v>
      </c>
      <c r="H12" s="32">
        <v>1500</v>
      </c>
      <c r="I12" s="32">
        <v>1500</v>
      </c>
      <c r="J12" s="32">
        <v>0</v>
      </c>
      <c r="K12" s="32">
        <v>0</v>
      </c>
      <c r="L12" s="32">
        <v>0</v>
      </c>
      <c r="M12" s="136">
        <f t="shared" si="0"/>
        <v>4500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</row>
    <row r="13" spans="1:56" s="64" customFormat="1">
      <c r="A13" s="186">
        <v>5</v>
      </c>
      <c r="B13" s="183" t="s">
        <v>51</v>
      </c>
      <c r="C13" s="183" t="s">
        <v>40</v>
      </c>
      <c r="D13" s="135">
        <v>10</v>
      </c>
      <c r="E13" s="19" t="s">
        <v>52</v>
      </c>
      <c r="F13" s="32">
        <v>1500</v>
      </c>
      <c r="G13" s="32">
        <v>1500</v>
      </c>
      <c r="H13" s="32">
        <v>1500</v>
      </c>
      <c r="I13" s="32">
        <v>1500</v>
      </c>
      <c r="J13" s="32">
        <v>0</v>
      </c>
      <c r="K13" s="32">
        <v>0</v>
      </c>
      <c r="L13" s="32">
        <v>0</v>
      </c>
      <c r="M13" s="136">
        <f t="shared" si="0"/>
        <v>4500</v>
      </c>
      <c r="N13" s="72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</row>
    <row r="14" spans="1:56" s="64" customFormat="1">
      <c r="A14" s="186">
        <v>6</v>
      </c>
      <c r="B14" s="183" t="s">
        <v>97</v>
      </c>
      <c r="C14" s="183" t="s">
        <v>56</v>
      </c>
      <c r="D14" s="135">
        <v>10</v>
      </c>
      <c r="E14" s="19" t="s">
        <v>52</v>
      </c>
      <c r="F14" s="32">
        <v>1500</v>
      </c>
      <c r="G14" s="32">
        <v>1500</v>
      </c>
      <c r="H14" s="32">
        <v>1500</v>
      </c>
      <c r="I14" s="32">
        <v>1500</v>
      </c>
      <c r="J14" s="32">
        <v>1500</v>
      </c>
      <c r="K14" s="32">
        <v>1500</v>
      </c>
      <c r="L14" s="32">
        <v>1400</v>
      </c>
      <c r="M14" s="136">
        <f t="shared" si="0"/>
        <v>8900</v>
      </c>
      <c r="N14" s="72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</row>
    <row r="15" spans="1:56" s="64" customFormat="1" ht="15" customHeight="1">
      <c r="A15" s="186">
        <v>7</v>
      </c>
      <c r="B15" s="183" t="s">
        <v>98</v>
      </c>
      <c r="C15" s="183" t="s">
        <v>56</v>
      </c>
      <c r="D15" s="135">
        <v>10</v>
      </c>
      <c r="E15" s="19" t="s">
        <v>52</v>
      </c>
      <c r="F15" s="32">
        <v>1500</v>
      </c>
      <c r="G15" s="32">
        <v>1500</v>
      </c>
      <c r="H15" s="32">
        <v>1500</v>
      </c>
      <c r="I15" s="32">
        <v>1500</v>
      </c>
      <c r="J15" s="32">
        <v>1500</v>
      </c>
      <c r="K15" s="32">
        <v>1500</v>
      </c>
      <c r="L15" s="32">
        <v>1400</v>
      </c>
      <c r="M15" s="136">
        <f t="shared" si="0"/>
        <v>8900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</row>
    <row r="16" spans="1:56" s="64" customFormat="1" ht="15" customHeight="1">
      <c r="A16" s="186">
        <v>8</v>
      </c>
      <c r="B16" s="183" t="s">
        <v>42</v>
      </c>
      <c r="C16" s="183">
        <v>4</v>
      </c>
      <c r="D16" s="135">
        <v>10</v>
      </c>
      <c r="E16" s="19" t="s">
        <v>38</v>
      </c>
      <c r="F16" s="32">
        <v>1500</v>
      </c>
      <c r="G16" s="32">
        <v>1500</v>
      </c>
      <c r="H16" s="32">
        <v>1500</v>
      </c>
      <c r="I16" s="32">
        <v>1500</v>
      </c>
      <c r="J16" s="32">
        <v>0</v>
      </c>
      <c r="K16" s="32">
        <v>0</v>
      </c>
      <c r="L16" s="32">
        <v>0</v>
      </c>
      <c r="M16" s="136">
        <f t="shared" si="0"/>
        <v>4500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</row>
    <row r="17" spans="1:56" s="64" customFormat="1" ht="15" customHeight="1">
      <c r="A17" s="186">
        <v>9</v>
      </c>
      <c r="B17" s="183" t="s">
        <v>112</v>
      </c>
      <c r="C17" s="183">
        <v>4</v>
      </c>
      <c r="D17" s="135">
        <v>10</v>
      </c>
      <c r="E17" s="19" t="s">
        <v>52</v>
      </c>
      <c r="F17" s="32">
        <v>1500</v>
      </c>
      <c r="G17" s="32">
        <v>1500</v>
      </c>
      <c r="H17" s="32">
        <v>1500</v>
      </c>
      <c r="I17" s="32">
        <v>1500</v>
      </c>
      <c r="J17" s="32">
        <v>0</v>
      </c>
      <c r="K17" s="32">
        <v>0</v>
      </c>
      <c r="L17" s="32">
        <v>0</v>
      </c>
      <c r="M17" s="136">
        <f t="shared" si="0"/>
        <v>4500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</row>
    <row r="18" spans="1:56" s="64" customFormat="1">
      <c r="A18" s="186">
        <v>10</v>
      </c>
      <c r="B18" s="183" t="s">
        <v>43</v>
      </c>
      <c r="C18" s="183">
        <v>4</v>
      </c>
      <c r="D18" s="135">
        <v>10</v>
      </c>
      <c r="E18" s="19" t="s">
        <v>38</v>
      </c>
      <c r="F18" s="32">
        <v>1500</v>
      </c>
      <c r="G18" s="32">
        <v>1500</v>
      </c>
      <c r="H18" s="32">
        <v>1500</v>
      </c>
      <c r="I18" s="32">
        <v>1500</v>
      </c>
      <c r="J18" s="32">
        <v>0</v>
      </c>
      <c r="K18" s="32">
        <v>0</v>
      </c>
      <c r="L18" s="32">
        <v>0</v>
      </c>
      <c r="M18" s="136">
        <f t="shared" si="0"/>
        <v>4500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</row>
    <row r="19" spans="1:56" s="64" customFormat="1">
      <c r="A19" s="186">
        <v>11</v>
      </c>
      <c r="B19" s="183" t="s">
        <v>79</v>
      </c>
      <c r="C19" s="184">
        <v>2</v>
      </c>
      <c r="D19" s="135">
        <v>9.85</v>
      </c>
      <c r="E19" s="19" t="s">
        <v>48</v>
      </c>
      <c r="F19" s="32">
        <v>1200</v>
      </c>
      <c r="G19" s="32">
        <v>1200</v>
      </c>
      <c r="H19" s="32">
        <v>1200</v>
      </c>
      <c r="I19" s="32">
        <v>1200</v>
      </c>
      <c r="J19" s="32">
        <v>1200</v>
      </c>
      <c r="K19" s="32">
        <v>1200</v>
      </c>
      <c r="L19" s="32">
        <v>1120</v>
      </c>
      <c r="M19" s="136">
        <f t="shared" si="0"/>
        <v>7120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</row>
    <row r="20" spans="1:56" s="64" customFormat="1" ht="15" customHeight="1">
      <c r="A20" s="186">
        <v>12</v>
      </c>
      <c r="B20" s="183" t="s">
        <v>57</v>
      </c>
      <c r="C20" s="183" t="s">
        <v>56</v>
      </c>
      <c r="D20" s="135">
        <v>9.66</v>
      </c>
      <c r="E20" s="19" t="s">
        <v>58</v>
      </c>
      <c r="F20" s="32">
        <v>1200</v>
      </c>
      <c r="G20" s="32">
        <v>1200</v>
      </c>
      <c r="H20" s="32">
        <v>1200</v>
      </c>
      <c r="I20" s="32">
        <v>1200</v>
      </c>
      <c r="J20" s="32">
        <v>1200</v>
      </c>
      <c r="K20" s="32">
        <v>1200</v>
      </c>
      <c r="L20" s="32">
        <v>1120</v>
      </c>
      <c r="M20" s="136">
        <f t="shared" si="0"/>
        <v>7120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</row>
    <row r="21" spans="1:56" s="64" customFormat="1">
      <c r="A21" s="186">
        <v>13</v>
      </c>
      <c r="B21" s="183" t="s">
        <v>67</v>
      </c>
      <c r="C21" s="183">
        <v>4</v>
      </c>
      <c r="D21" s="135">
        <v>9.57</v>
      </c>
      <c r="E21" s="19" t="s">
        <v>58</v>
      </c>
      <c r="F21" s="32">
        <v>1200</v>
      </c>
      <c r="G21" s="32">
        <v>1200</v>
      </c>
      <c r="H21" s="32">
        <v>1200</v>
      </c>
      <c r="I21" s="32">
        <v>1200</v>
      </c>
      <c r="J21" s="32">
        <v>0</v>
      </c>
      <c r="K21" s="32">
        <v>0</v>
      </c>
      <c r="L21" s="32">
        <v>0</v>
      </c>
      <c r="M21" s="136">
        <f t="shared" si="0"/>
        <v>3600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</row>
    <row r="22" spans="1:56" s="64" customFormat="1">
      <c r="A22" s="186">
        <v>14</v>
      </c>
      <c r="B22" s="183" t="s">
        <v>47</v>
      </c>
      <c r="C22" s="183" t="s">
        <v>40</v>
      </c>
      <c r="D22" s="135">
        <v>9.85</v>
      </c>
      <c r="E22" s="19" t="s">
        <v>48</v>
      </c>
      <c r="F22" s="32">
        <v>1200</v>
      </c>
      <c r="G22" s="32">
        <v>1200</v>
      </c>
      <c r="H22" s="32">
        <v>1200</v>
      </c>
      <c r="I22" s="32">
        <v>1200</v>
      </c>
      <c r="J22" s="32">
        <v>0</v>
      </c>
      <c r="K22" s="32">
        <v>0</v>
      </c>
      <c r="L22" s="32">
        <v>0</v>
      </c>
      <c r="M22" s="136">
        <f t="shared" si="0"/>
        <v>3600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</row>
    <row r="23" spans="1:56" s="64" customFormat="1" ht="15" customHeight="1">
      <c r="A23" s="186">
        <v>15</v>
      </c>
      <c r="B23" s="183" t="s">
        <v>72</v>
      </c>
      <c r="C23" s="183" t="s">
        <v>56</v>
      </c>
      <c r="D23" s="135">
        <v>9.5</v>
      </c>
      <c r="E23" s="19" t="s">
        <v>58</v>
      </c>
      <c r="F23" s="32">
        <v>1200</v>
      </c>
      <c r="G23" s="32">
        <v>1200</v>
      </c>
      <c r="H23" s="32">
        <v>1200</v>
      </c>
      <c r="I23" s="32">
        <v>1200</v>
      </c>
      <c r="J23" s="32">
        <v>1200</v>
      </c>
      <c r="K23" s="32">
        <v>1200</v>
      </c>
      <c r="L23" s="32">
        <v>1120</v>
      </c>
      <c r="M23" s="136">
        <f t="shared" si="0"/>
        <v>7120</v>
      </c>
      <c r="N23" s="72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</row>
    <row r="24" spans="1:56" s="64" customFormat="1">
      <c r="A24" s="186">
        <v>16</v>
      </c>
      <c r="B24" s="183" t="s">
        <v>75</v>
      </c>
      <c r="C24" s="183">
        <v>3</v>
      </c>
      <c r="D24" s="135">
        <v>9.75</v>
      </c>
      <c r="E24" s="19" t="s">
        <v>48</v>
      </c>
      <c r="F24" s="32">
        <v>1200</v>
      </c>
      <c r="G24" s="32">
        <v>1200</v>
      </c>
      <c r="H24" s="32">
        <v>1200</v>
      </c>
      <c r="I24" s="32">
        <v>1200</v>
      </c>
      <c r="J24" s="32">
        <v>1200</v>
      </c>
      <c r="K24" s="32">
        <v>1200</v>
      </c>
      <c r="L24" s="32">
        <v>1120</v>
      </c>
      <c r="M24" s="136">
        <f t="shared" si="0"/>
        <v>7120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</row>
    <row r="25" spans="1:56" s="64" customFormat="1" ht="15" customHeight="1">
      <c r="A25" s="186">
        <v>17</v>
      </c>
      <c r="B25" s="183" t="s">
        <v>92</v>
      </c>
      <c r="C25" s="183">
        <v>4</v>
      </c>
      <c r="D25" s="135">
        <v>9.7100000000000009</v>
      </c>
      <c r="E25" s="19" t="s">
        <v>58</v>
      </c>
      <c r="F25" s="32">
        <v>1200</v>
      </c>
      <c r="G25" s="32">
        <v>1200</v>
      </c>
      <c r="H25" s="32">
        <v>1200</v>
      </c>
      <c r="I25" s="32">
        <v>1200</v>
      </c>
      <c r="J25" s="32">
        <v>0</v>
      </c>
      <c r="K25" s="32">
        <v>0</v>
      </c>
      <c r="L25" s="32">
        <v>0</v>
      </c>
      <c r="M25" s="136">
        <f t="shared" si="0"/>
        <v>3600</v>
      </c>
      <c r="N25" s="72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</row>
    <row r="26" spans="1:56" s="64" customFormat="1" ht="15" customHeight="1">
      <c r="A26" s="186">
        <v>18</v>
      </c>
      <c r="B26" s="183" t="s">
        <v>53</v>
      </c>
      <c r="C26" s="183">
        <v>3</v>
      </c>
      <c r="D26" s="135">
        <v>9.75</v>
      </c>
      <c r="E26" s="19" t="s">
        <v>48</v>
      </c>
      <c r="F26" s="32">
        <v>1200</v>
      </c>
      <c r="G26" s="32">
        <v>1200</v>
      </c>
      <c r="H26" s="32">
        <v>1200</v>
      </c>
      <c r="I26" s="32">
        <v>1200</v>
      </c>
      <c r="J26" s="32">
        <v>1200</v>
      </c>
      <c r="K26" s="32">
        <v>1200</v>
      </c>
      <c r="L26" s="32">
        <v>1120</v>
      </c>
      <c r="M26" s="136">
        <f t="shared" si="0"/>
        <v>7120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1:56" s="64" customFormat="1" ht="15" customHeight="1">
      <c r="A27" s="186">
        <v>19</v>
      </c>
      <c r="B27" s="183" t="s">
        <v>99</v>
      </c>
      <c r="C27" s="183">
        <v>4</v>
      </c>
      <c r="D27" s="135">
        <v>9.57</v>
      </c>
      <c r="E27" s="19" t="s">
        <v>48</v>
      </c>
      <c r="F27" s="32">
        <v>1200</v>
      </c>
      <c r="G27" s="32">
        <v>1200</v>
      </c>
      <c r="H27" s="32">
        <v>1200</v>
      </c>
      <c r="I27" s="32">
        <v>1200</v>
      </c>
      <c r="J27" s="32">
        <v>0</v>
      </c>
      <c r="K27" s="32">
        <v>0</v>
      </c>
      <c r="L27" s="32">
        <v>0</v>
      </c>
      <c r="M27" s="136">
        <f t="shared" si="0"/>
        <v>3600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spans="1:56" s="64" customFormat="1" ht="15" customHeight="1">
      <c r="A28" s="186">
        <v>20</v>
      </c>
      <c r="B28" s="183" t="s">
        <v>109</v>
      </c>
      <c r="C28" s="183">
        <v>2</v>
      </c>
      <c r="D28" s="135">
        <v>9.57</v>
      </c>
      <c r="E28" s="19" t="s">
        <v>48</v>
      </c>
      <c r="F28" s="32">
        <v>1200</v>
      </c>
      <c r="G28" s="32">
        <v>1200</v>
      </c>
      <c r="H28" s="32">
        <v>1200</v>
      </c>
      <c r="I28" s="32">
        <v>1200</v>
      </c>
      <c r="J28" s="32">
        <v>1200</v>
      </c>
      <c r="K28" s="32">
        <v>1200</v>
      </c>
      <c r="L28" s="32">
        <v>1120</v>
      </c>
      <c r="M28" s="136">
        <f t="shared" si="0"/>
        <v>7120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1:56" s="64" customFormat="1" ht="15" customHeight="1">
      <c r="A29" s="186">
        <v>21</v>
      </c>
      <c r="B29" s="183" t="s">
        <v>111</v>
      </c>
      <c r="C29" s="184">
        <v>2</v>
      </c>
      <c r="D29" s="135">
        <v>9.57</v>
      </c>
      <c r="E29" s="19" t="s">
        <v>48</v>
      </c>
      <c r="F29" s="32">
        <v>1200</v>
      </c>
      <c r="G29" s="32">
        <v>1200</v>
      </c>
      <c r="H29" s="32">
        <v>1200</v>
      </c>
      <c r="I29" s="32">
        <v>1200</v>
      </c>
      <c r="J29" s="32">
        <v>1200</v>
      </c>
      <c r="K29" s="32">
        <v>1200</v>
      </c>
      <c r="L29" s="32">
        <v>1120</v>
      </c>
      <c r="M29" s="136">
        <f t="shared" si="0"/>
        <v>7120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1:56" s="65" customFormat="1">
      <c r="A30" s="186">
        <v>22</v>
      </c>
      <c r="B30" s="183" t="s">
        <v>114</v>
      </c>
      <c r="C30" s="184" t="s">
        <v>56</v>
      </c>
      <c r="D30" s="135">
        <v>9.5</v>
      </c>
      <c r="E30" s="19" t="s">
        <v>58</v>
      </c>
      <c r="F30" s="32">
        <v>1200</v>
      </c>
      <c r="G30" s="32">
        <v>1200</v>
      </c>
      <c r="H30" s="32">
        <v>1200</v>
      </c>
      <c r="I30" s="32">
        <v>1200</v>
      </c>
      <c r="J30" s="32">
        <v>1200</v>
      </c>
      <c r="K30" s="32">
        <v>1200</v>
      </c>
      <c r="L30" s="32">
        <v>1120</v>
      </c>
      <c r="M30" s="136">
        <f t="shared" si="0"/>
        <v>7120</v>
      </c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</row>
    <row r="31" spans="1:56" s="64" customFormat="1" ht="15" customHeight="1">
      <c r="A31" s="186">
        <v>23</v>
      </c>
      <c r="B31" s="183" t="s">
        <v>117</v>
      </c>
      <c r="C31" s="183">
        <v>4</v>
      </c>
      <c r="D31" s="135">
        <v>9.7100000000000009</v>
      </c>
      <c r="E31" s="19" t="s">
        <v>58</v>
      </c>
      <c r="F31" s="32">
        <v>1200</v>
      </c>
      <c r="G31" s="32">
        <v>1200</v>
      </c>
      <c r="H31" s="32">
        <v>1200</v>
      </c>
      <c r="I31" s="32">
        <v>1200</v>
      </c>
      <c r="J31" s="32">
        <v>0</v>
      </c>
      <c r="K31" s="32">
        <v>0</v>
      </c>
      <c r="L31" s="32">
        <v>0</v>
      </c>
      <c r="M31" s="136">
        <f t="shared" si="0"/>
        <v>3600</v>
      </c>
      <c r="N31" s="72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</row>
    <row r="32" spans="1:56" s="64" customFormat="1" ht="15" customHeight="1">
      <c r="A32" s="186">
        <v>24</v>
      </c>
      <c r="B32" s="183" t="s">
        <v>122</v>
      </c>
      <c r="C32" s="183">
        <v>4</v>
      </c>
      <c r="D32" s="135">
        <v>9.57</v>
      </c>
      <c r="E32" s="19" t="s">
        <v>58</v>
      </c>
      <c r="F32" s="32">
        <v>1200</v>
      </c>
      <c r="G32" s="32">
        <v>1200</v>
      </c>
      <c r="H32" s="32">
        <v>1200</v>
      </c>
      <c r="I32" s="32">
        <v>1200</v>
      </c>
      <c r="J32" s="32">
        <v>0</v>
      </c>
      <c r="K32" s="32">
        <v>0</v>
      </c>
      <c r="L32" s="32">
        <v>0</v>
      </c>
      <c r="M32" s="136">
        <f t="shared" si="0"/>
        <v>3600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</row>
    <row r="33" spans="1:56" s="65" customFormat="1">
      <c r="A33" s="186">
        <v>25</v>
      </c>
      <c r="B33" s="183" t="s">
        <v>55</v>
      </c>
      <c r="C33" s="184" t="s">
        <v>56</v>
      </c>
      <c r="D33" s="135">
        <v>9.83</v>
      </c>
      <c r="E33" s="19" t="s">
        <v>48</v>
      </c>
      <c r="F33" s="32">
        <v>1200</v>
      </c>
      <c r="G33" s="32">
        <v>1200</v>
      </c>
      <c r="H33" s="32">
        <v>1200</v>
      </c>
      <c r="I33" s="32">
        <v>1200</v>
      </c>
      <c r="J33" s="32">
        <v>1200</v>
      </c>
      <c r="K33" s="32">
        <v>1200</v>
      </c>
      <c r="L33" s="32">
        <v>1120</v>
      </c>
      <c r="M33" s="136">
        <f t="shared" si="0"/>
        <v>7120</v>
      </c>
      <c r="N33" s="21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</row>
    <row r="34" spans="1:56" s="65" customFormat="1">
      <c r="A34" s="186">
        <v>26</v>
      </c>
      <c r="B34" s="183" t="s">
        <v>297</v>
      </c>
      <c r="C34" s="183">
        <v>1</v>
      </c>
      <c r="D34" s="135">
        <v>9.42</v>
      </c>
      <c r="E34" s="19" t="s">
        <v>44</v>
      </c>
      <c r="F34" s="32">
        <v>1000</v>
      </c>
      <c r="G34" s="32">
        <v>1000</v>
      </c>
      <c r="H34" s="32">
        <v>1000</v>
      </c>
      <c r="I34" s="32">
        <v>1000</v>
      </c>
      <c r="J34" s="32">
        <v>1000</v>
      </c>
      <c r="K34" s="32">
        <v>1000</v>
      </c>
      <c r="L34" s="32">
        <v>933</v>
      </c>
      <c r="M34" s="136">
        <f t="shared" si="0"/>
        <v>5933</v>
      </c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</row>
    <row r="35" spans="1:56" s="65" customFormat="1">
      <c r="A35" s="186">
        <v>27</v>
      </c>
      <c r="B35" s="183" t="s">
        <v>59</v>
      </c>
      <c r="C35" s="183">
        <v>1</v>
      </c>
      <c r="D35" s="135">
        <v>8</v>
      </c>
      <c r="E35" s="19" t="s">
        <v>46</v>
      </c>
      <c r="F35" s="32">
        <v>1000</v>
      </c>
      <c r="G35" s="32">
        <v>1000</v>
      </c>
      <c r="H35" s="32">
        <v>1000</v>
      </c>
      <c r="I35" s="32">
        <v>1000</v>
      </c>
      <c r="J35" s="32">
        <v>1000</v>
      </c>
      <c r="K35" s="32">
        <v>1000</v>
      </c>
      <c r="L35" s="32">
        <v>933</v>
      </c>
      <c r="M35" s="136">
        <f t="shared" si="0"/>
        <v>5933</v>
      </c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</row>
    <row r="36" spans="1:56" s="65" customFormat="1">
      <c r="A36" s="186">
        <v>28</v>
      </c>
      <c r="B36" s="183" t="s">
        <v>61</v>
      </c>
      <c r="C36" s="184">
        <v>1</v>
      </c>
      <c r="D36" s="135">
        <v>9.2799999999999994</v>
      </c>
      <c r="E36" s="19" t="s">
        <v>46</v>
      </c>
      <c r="F36" s="32">
        <v>1000</v>
      </c>
      <c r="G36" s="32">
        <v>1000</v>
      </c>
      <c r="H36" s="32">
        <v>1000</v>
      </c>
      <c r="I36" s="32">
        <v>1000</v>
      </c>
      <c r="J36" s="32">
        <v>1000</v>
      </c>
      <c r="K36" s="32">
        <v>1000</v>
      </c>
      <c r="L36" s="32">
        <v>933</v>
      </c>
      <c r="M36" s="136">
        <f t="shared" si="0"/>
        <v>5933</v>
      </c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</row>
    <row r="37" spans="1:56" s="65" customFormat="1">
      <c r="A37" s="186">
        <v>29</v>
      </c>
      <c r="B37" s="183" t="s">
        <v>45</v>
      </c>
      <c r="C37" s="183">
        <v>1</v>
      </c>
      <c r="D37" s="135">
        <v>8.85</v>
      </c>
      <c r="E37" s="19" t="s">
        <v>46</v>
      </c>
      <c r="F37" s="32">
        <v>1000</v>
      </c>
      <c r="G37" s="32">
        <v>1000</v>
      </c>
      <c r="H37" s="32">
        <v>1000</v>
      </c>
      <c r="I37" s="32">
        <v>1000</v>
      </c>
      <c r="J37" s="32">
        <v>1000</v>
      </c>
      <c r="K37" s="32">
        <v>1000</v>
      </c>
      <c r="L37" s="32">
        <v>933</v>
      </c>
      <c r="M37" s="136">
        <f t="shared" si="0"/>
        <v>5933</v>
      </c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</row>
    <row r="38" spans="1:56" s="65" customFormat="1">
      <c r="A38" s="186">
        <v>30</v>
      </c>
      <c r="B38" s="183" t="s">
        <v>324</v>
      </c>
      <c r="C38" s="184">
        <v>3</v>
      </c>
      <c r="D38" s="135">
        <v>8</v>
      </c>
      <c r="E38" s="19" t="s">
        <v>46</v>
      </c>
      <c r="F38" s="32">
        <v>1000</v>
      </c>
      <c r="G38" s="32">
        <v>1000</v>
      </c>
      <c r="H38" s="32">
        <v>1000</v>
      </c>
      <c r="I38" s="32">
        <v>1000</v>
      </c>
      <c r="J38" s="32">
        <v>1000</v>
      </c>
      <c r="K38" s="32">
        <v>1000</v>
      </c>
      <c r="L38" s="32">
        <v>933</v>
      </c>
      <c r="M38" s="136">
        <f t="shared" si="0"/>
        <v>5933</v>
      </c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</row>
    <row r="39" spans="1:56" s="65" customFormat="1">
      <c r="A39" s="186">
        <v>31</v>
      </c>
      <c r="B39" s="183" t="s">
        <v>63</v>
      </c>
      <c r="C39" s="183">
        <v>1</v>
      </c>
      <c r="D39" s="135">
        <v>9</v>
      </c>
      <c r="E39" s="19" t="s">
        <v>46</v>
      </c>
      <c r="F39" s="32">
        <v>1000</v>
      </c>
      <c r="G39" s="32">
        <v>1000</v>
      </c>
      <c r="H39" s="32">
        <v>1000</v>
      </c>
      <c r="I39" s="32">
        <v>1000</v>
      </c>
      <c r="J39" s="32">
        <v>1000</v>
      </c>
      <c r="K39" s="32">
        <v>1000</v>
      </c>
      <c r="L39" s="32">
        <v>933</v>
      </c>
      <c r="M39" s="136">
        <f t="shared" si="0"/>
        <v>5933</v>
      </c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</row>
    <row r="40" spans="1:56" s="65" customFormat="1">
      <c r="A40" s="186">
        <v>32</v>
      </c>
      <c r="B40" s="183" t="s">
        <v>64</v>
      </c>
      <c r="C40" s="184">
        <v>1</v>
      </c>
      <c r="D40" s="135">
        <v>8.2799999999999994</v>
      </c>
      <c r="E40" s="19" t="s">
        <v>46</v>
      </c>
      <c r="F40" s="32">
        <v>1000</v>
      </c>
      <c r="G40" s="32">
        <v>1000</v>
      </c>
      <c r="H40" s="32">
        <v>1000</v>
      </c>
      <c r="I40" s="32">
        <v>1000</v>
      </c>
      <c r="J40" s="32">
        <v>1000</v>
      </c>
      <c r="K40" s="32">
        <v>1000</v>
      </c>
      <c r="L40" s="32">
        <v>933</v>
      </c>
      <c r="M40" s="136">
        <f t="shared" si="0"/>
        <v>5933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</row>
    <row r="41" spans="1:56" s="65" customFormat="1">
      <c r="A41" s="186">
        <v>33</v>
      </c>
      <c r="B41" s="183" t="s">
        <v>349</v>
      </c>
      <c r="C41" s="184" t="s">
        <v>60</v>
      </c>
      <c r="D41" s="135">
        <v>9.1199999999999992</v>
      </c>
      <c r="E41" s="19" t="s">
        <v>46</v>
      </c>
      <c r="F41" s="32">
        <v>1000</v>
      </c>
      <c r="G41" s="32">
        <v>1000</v>
      </c>
      <c r="H41" s="32">
        <v>1000</v>
      </c>
      <c r="I41" s="32">
        <v>1000</v>
      </c>
      <c r="J41" s="32">
        <v>1000</v>
      </c>
      <c r="K41" s="32">
        <v>1000</v>
      </c>
      <c r="L41" s="32">
        <v>933</v>
      </c>
      <c r="M41" s="136">
        <f t="shared" ref="M41:M72" si="1">SUM(G41:L41)</f>
        <v>5933</v>
      </c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</row>
    <row r="42" spans="1:56" s="65" customFormat="1">
      <c r="A42" s="186">
        <v>34</v>
      </c>
      <c r="B42" s="183" t="s">
        <v>312</v>
      </c>
      <c r="C42" s="184">
        <v>1</v>
      </c>
      <c r="D42" s="135">
        <v>8.14</v>
      </c>
      <c r="E42" s="19" t="s">
        <v>46</v>
      </c>
      <c r="F42" s="32">
        <v>1000</v>
      </c>
      <c r="G42" s="32">
        <v>1000</v>
      </c>
      <c r="H42" s="32">
        <v>1000</v>
      </c>
      <c r="I42" s="32">
        <v>1000</v>
      </c>
      <c r="J42" s="32">
        <v>1000</v>
      </c>
      <c r="K42" s="32">
        <v>1000</v>
      </c>
      <c r="L42" s="32">
        <v>933</v>
      </c>
      <c r="M42" s="136">
        <f t="shared" si="1"/>
        <v>5933</v>
      </c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</row>
    <row r="43" spans="1:56" s="65" customFormat="1">
      <c r="A43" s="186">
        <v>35</v>
      </c>
      <c r="B43" s="183" t="s">
        <v>320</v>
      </c>
      <c r="C43" s="184">
        <v>2</v>
      </c>
      <c r="D43" s="135">
        <v>8</v>
      </c>
      <c r="E43" s="19" t="s">
        <v>46</v>
      </c>
      <c r="F43" s="32">
        <v>1000</v>
      </c>
      <c r="G43" s="32">
        <v>1000</v>
      </c>
      <c r="H43" s="32">
        <v>1000</v>
      </c>
      <c r="I43" s="32">
        <v>1000</v>
      </c>
      <c r="J43" s="32">
        <v>1000</v>
      </c>
      <c r="K43" s="32">
        <v>1000</v>
      </c>
      <c r="L43" s="32">
        <v>933</v>
      </c>
      <c r="M43" s="136">
        <f t="shared" si="1"/>
        <v>5933</v>
      </c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</row>
    <row r="44" spans="1:56" s="65" customFormat="1">
      <c r="A44" s="186">
        <v>36</v>
      </c>
      <c r="B44" s="183" t="s">
        <v>65</v>
      </c>
      <c r="C44" s="184">
        <v>3</v>
      </c>
      <c r="D44" s="135">
        <v>8.25</v>
      </c>
      <c r="E44" s="19" t="s">
        <v>46</v>
      </c>
      <c r="F44" s="32">
        <v>1000</v>
      </c>
      <c r="G44" s="32">
        <v>1000</v>
      </c>
      <c r="H44" s="32">
        <v>1000</v>
      </c>
      <c r="I44" s="32">
        <v>1000</v>
      </c>
      <c r="J44" s="32">
        <v>1000</v>
      </c>
      <c r="K44" s="32">
        <v>1000</v>
      </c>
      <c r="L44" s="32">
        <v>933</v>
      </c>
      <c r="M44" s="136">
        <f t="shared" si="1"/>
        <v>5933</v>
      </c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</row>
    <row r="45" spans="1:56" s="65" customFormat="1">
      <c r="A45" s="186">
        <v>37</v>
      </c>
      <c r="B45" s="183" t="s">
        <v>66</v>
      </c>
      <c r="C45" s="183">
        <v>2</v>
      </c>
      <c r="D45" s="135">
        <v>8.85</v>
      </c>
      <c r="E45" s="19" t="s">
        <v>46</v>
      </c>
      <c r="F45" s="32">
        <v>1000</v>
      </c>
      <c r="G45" s="32">
        <v>1000</v>
      </c>
      <c r="H45" s="32">
        <v>1000</v>
      </c>
      <c r="I45" s="32">
        <v>1000</v>
      </c>
      <c r="J45" s="32">
        <v>1000</v>
      </c>
      <c r="K45" s="32">
        <v>1000</v>
      </c>
      <c r="L45" s="32">
        <v>933</v>
      </c>
      <c r="M45" s="136">
        <f t="shared" si="1"/>
        <v>5933</v>
      </c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</row>
    <row r="46" spans="1:56" s="65" customFormat="1">
      <c r="A46" s="186">
        <v>38</v>
      </c>
      <c r="B46" s="183" t="s">
        <v>302</v>
      </c>
      <c r="C46" s="183">
        <v>1</v>
      </c>
      <c r="D46" s="135">
        <v>8.7100000000000009</v>
      </c>
      <c r="E46" s="19" t="s">
        <v>44</v>
      </c>
      <c r="F46" s="32">
        <v>1000</v>
      </c>
      <c r="G46" s="32">
        <v>1000</v>
      </c>
      <c r="H46" s="32">
        <v>1000</v>
      </c>
      <c r="I46" s="32">
        <v>1000</v>
      </c>
      <c r="J46" s="32">
        <v>1000</v>
      </c>
      <c r="K46" s="32">
        <v>1000</v>
      </c>
      <c r="L46" s="32">
        <v>933</v>
      </c>
      <c r="M46" s="136">
        <f t="shared" si="1"/>
        <v>5933</v>
      </c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</row>
    <row r="47" spans="1:56" s="65" customFormat="1">
      <c r="A47" s="186">
        <v>39</v>
      </c>
      <c r="B47" s="183" t="s">
        <v>68</v>
      </c>
      <c r="C47" s="183">
        <v>2</v>
      </c>
      <c r="D47" s="135">
        <v>9.2799999999999994</v>
      </c>
      <c r="E47" s="19" t="s">
        <v>46</v>
      </c>
      <c r="F47" s="32">
        <v>1000</v>
      </c>
      <c r="G47" s="32">
        <v>1000</v>
      </c>
      <c r="H47" s="32">
        <v>1000</v>
      </c>
      <c r="I47" s="32">
        <v>1000</v>
      </c>
      <c r="J47" s="32">
        <v>1000</v>
      </c>
      <c r="K47" s="32">
        <v>1000</v>
      </c>
      <c r="L47" s="32">
        <v>933</v>
      </c>
      <c r="M47" s="136">
        <f t="shared" si="1"/>
        <v>5933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</row>
    <row r="48" spans="1:56" s="65" customFormat="1">
      <c r="A48" s="186">
        <v>40</v>
      </c>
      <c r="B48" s="183" t="s">
        <v>305</v>
      </c>
      <c r="C48" s="184">
        <v>1</v>
      </c>
      <c r="D48" s="135">
        <v>8.2799999999999994</v>
      </c>
      <c r="E48" s="19" t="s">
        <v>46</v>
      </c>
      <c r="F48" s="32">
        <v>1000</v>
      </c>
      <c r="G48" s="32">
        <v>1000</v>
      </c>
      <c r="H48" s="32">
        <v>1000</v>
      </c>
      <c r="I48" s="32">
        <v>1000</v>
      </c>
      <c r="J48" s="32">
        <v>1000</v>
      </c>
      <c r="K48" s="32">
        <v>1000</v>
      </c>
      <c r="L48" s="32">
        <v>933</v>
      </c>
      <c r="M48" s="136">
        <f t="shared" si="1"/>
        <v>5933</v>
      </c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</row>
    <row r="49" spans="1:56" s="65" customFormat="1">
      <c r="A49" s="186">
        <v>41</v>
      </c>
      <c r="B49" s="183" t="s">
        <v>373</v>
      </c>
      <c r="C49" s="183">
        <v>2</v>
      </c>
      <c r="D49" s="135">
        <v>8</v>
      </c>
      <c r="E49" s="19" t="s">
        <v>46</v>
      </c>
      <c r="F49" s="32">
        <v>1000</v>
      </c>
      <c r="G49" s="32">
        <v>1000</v>
      </c>
      <c r="H49" s="32">
        <v>1000</v>
      </c>
      <c r="I49" s="32">
        <v>1000</v>
      </c>
      <c r="J49" s="32">
        <v>1000</v>
      </c>
      <c r="K49" s="32">
        <v>1000</v>
      </c>
      <c r="L49" s="32">
        <v>933</v>
      </c>
      <c r="M49" s="136">
        <f t="shared" si="1"/>
        <v>5933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</row>
    <row r="50" spans="1:56" s="65" customFormat="1">
      <c r="A50" s="186">
        <v>42</v>
      </c>
      <c r="B50" s="183" t="s">
        <v>69</v>
      </c>
      <c r="C50" s="184" t="s">
        <v>40</v>
      </c>
      <c r="D50" s="135">
        <v>9.14</v>
      </c>
      <c r="E50" s="19" t="s">
        <v>46</v>
      </c>
      <c r="F50" s="32">
        <v>1000</v>
      </c>
      <c r="G50" s="32">
        <v>1000</v>
      </c>
      <c r="H50" s="32">
        <v>1000</v>
      </c>
      <c r="I50" s="32">
        <v>1000</v>
      </c>
      <c r="J50" s="32">
        <v>0</v>
      </c>
      <c r="K50" s="32">
        <v>0</v>
      </c>
      <c r="L50" s="32">
        <v>0</v>
      </c>
      <c r="M50" s="136">
        <f t="shared" si="1"/>
        <v>3000</v>
      </c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</row>
    <row r="51" spans="1:56" s="133" customFormat="1">
      <c r="A51" s="186">
        <v>43</v>
      </c>
      <c r="B51" s="183" t="s">
        <v>321</v>
      </c>
      <c r="C51" s="184">
        <v>2</v>
      </c>
      <c r="D51" s="135">
        <v>8</v>
      </c>
      <c r="E51" s="19" t="s">
        <v>46</v>
      </c>
      <c r="F51" s="32">
        <v>1000</v>
      </c>
      <c r="G51" s="32">
        <v>1000</v>
      </c>
      <c r="H51" s="32">
        <v>1000</v>
      </c>
      <c r="I51" s="32">
        <v>1000</v>
      </c>
      <c r="J51" s="32">
        <v>1000</v>
      </c>
      <c r="K51" s="32">
        <v>1000</v>
      </c>
      <c r="L51" s="32">
        <v>933</v>
      </c>
      <c r="M51" s="136">
        <f t="shared" si="1"/>
        <v>5933</v>
      </c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</row>
    <row r="52" spans="1:56" s="133" customFormat="1">
      <c r="A52" s="186">
        <v>44</v>
      </c>
      <c r="B52" s="183" t="s">
        <v>315</v>
      </c>
      <c r="C52" s="184">
        <v>3</v>
      </c>
      <c r="D52" s="135">
        <v>8.1199999999999992</v>
      </c>
      <c r="E52" s="19" t="s">
        <v>46</v>
      </c>
      <c r="F52" s="32">
        <v>1000</v>
      </c>
      <c r="G52" s="32">
        <v>1000</v>
      </c>
      <c r="H52" s="32">
        <v>1000</v>
      </c>
      <c r="I52" s="32">
        <v>1000</v>
      </c>
      <c r="J52" s="32">
        <v>1000</v>
      </c>
      <c r="K52" s="32">
        <v>1000</v>
      </c>
      <c r="L52" s="32">
        <v>933</v>
      </c>
      <c r="M52" s="136">
        <f t="shared" si="1"/>
        <v>5933</v>
      </c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</row>
    <row r="53" spans="1:56" s="65" customFormat="1">
      <c r="A53" s="186">
        <v>45</v>
      </c>
      <c r="B53" s="183" t="s">
        <v>350</v>
      </c>
      <c r="C53" s="184" t="s">
        <v>40</v>
      </c>
      <c r="D53" s="135">
        <v>9.14</v>
      </c>
      <c r="E53" s="19" t="s">
        <v>46</v>
      </c>
      <c r="F53" s="32">
        <v>1000</v>
      </c>
      <c r="G53" s="32">
        <v>1000</v>
      </c>
      <c r="H53" s="32">
        <v>1000</v>
      </c>
      <c r="I53" s="32">
        <v>1000</v>
      </c>
      <c r="J53" s="32">
        <v>0</v>
      </c>
      <c r="K53" s="32">
        <v>0</v>
      </c>
      <c r="L53" s="32">
        <v>0</v>
      </c>
      <c r="M53" s="136">
        <f t="shared" si="1"/>
        <v>3000</v>
      </c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</row>
    <row r="54" spans="1:56" s="65" customFormat="1">
      <c r="A54" s="186">
        <v>46</v>
      </c>
      <c r="B54" s="183" t="s">
        <v>70</v>
      </c>
      <c r="C54" s="184">
        <v>4</v>
      </c>
      <c r="D54" s="135">
        <v>8.7100000000000009</v>
      </c>
      <c r="E54" s="19" t="s">
        <v>46</v>
      </c>
      <c r="F54" s="32">
        <v>1000</v>
      </c>
      <c r="G54" s="32">
        <v>1000</v>
      </c>
      <c r="H54" s="32">
        <v>1000</v>
      </c>
      <c r="I54" s="32">
        <v>1000</v>
      </c>
      <c r="J54" s="32">
        <v>0</v>
      </c>
      <c r="K54" s="32">
        <v>0</v>
      </c>
      <c r="L54" s="32">
        <v>0</v>
      </c>
      <c r="M54" s="136">
        <f t="shared" si="1"/>
        <v>3000</v>
      </c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</row>
    <row r="55" spans="1:56" s="65" customFormat="1">
      <c r="A55" s="186">
        <v>47</v>
      </c>
      <c r="B55" s="183" t="s">
        <v>49</v>
      </c>
      <c r="C55" s="183">
        <v>2</v>
      </c>
      <c r="D55" s="135">
        <v>9.2799999999999994</v>
      </c>
      <c r="E55" s="19" t="s">
        <v>46</v>
      </c>
      <c r="F55" s="32">
        <v>1000</v>
      </c>
      <c r="G55" s="32">
        <v>1000</v>
      </c>
      <c r="H55" s="32">
        <v>1000</v>
      </c>
      <c r="I55" s="32">
        <v>1000</v>
      </c>
      <c r="J55" s="32">
        <v>1000</v>
      </c>
      <c r="K55" s="32">
        <v>1000</v>
      </c>
      <c r="L55" s="32">
        <v>933</v>
      </c>
      <c r="M55" s="136">
        <f t="shared" si="1"/>
        <v>5933</v>
      </c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</row>
    <row r="56" spans="1:56" s="65" customFormat="1">
      <c r="A56" s="186">
        <v>48</v>
      </c>
      <c r="B56" s="183" t="s">
        <v>337</v>
      </c>
      <c r="C56" s="184">
        <v>4</v>
      </c>
      <c r="D56" s="110">
        <v>8.2799999999999994</v>
      </c>
      <c r="E56" s="111" t="s">
        <v>46</v>
      </c>
      <c r="F56" s="112">
        <v>1000</v>
      </c>
      <c r="G56" s="112">
        <v>1000</v>
      </c>
      <c r="H56" s="112">
        <v>1000</v>
      </c>
      <c r="I56" s="112">
        <v>1000</v>
      </c>
      <c r="J56" s="112">
        <v>0</v>
      </c>
      <c r="K56" s="112">
        <v>0</v>
      </c>
      <c r="L56" s="112">
        <v>0</v>
      </c>
      <c r="M56" s="138">
        <f t="shared" si="1"/>
        <v>3000</v>
      </c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</row>
    <row r="57" spans="1:56" s="65" customFormat="1">
      <c r="A57" s="186">
        <v>49</v>
      </c>
      <c r="B57" s="183" t="s">
        <v>313</v>
      </c>
      <c r="C57" s="184">
        <v>1</v>
      </c>
      <c r="D57" s="135">
        <v>8.14</v>
      </c>
      <c r="E57" s="19" t="s">
        <v>46</v>
      </c>
      <c r="F57" s="32">
        <v>1000</v>
      </c>
      <c r="G57" s="32">
        <v>1000</v>
      </c>
      <c r="H57" s="32">
        <v>1000</v>
      </c>
      <c r="I57" s="32">
        <v>1000</v>
      </c>
      <c r="J57" s="32">
        <v>1000</v>
      </c>
      <c r="K57" s="32">
        <v>1000</v>
      </c>
      <c r="L57" s="32">
        <v>933</v>
      </c>
      <c r="M57" s="136">
        <f t="shared" si="1"/>
        <v>5933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</row>
    <row r="58" spans="1:56" s="65" customFormat="1">
      <c r="A58" s="186">
        <v>50</v>
      </c>
      <c r="B58" s="183" t="s">
        <v>338</v>
      </c>
      <c r="C58" s="183">
        <v>4</v>
      </c>
      <c r="D58" s="135">
        <v>8.2799999999999994</v>
      </c>
      <c r="E58" s="19" t="s">
        <v>46</v>
      </c>
      <c r="F58" s="32">
        <v>1000</v>
      </c>
      <c r="G58" s="32">
        <v>1000</v>
      </c>
      <c r="H58" s="32">
        <v>1000</v>
      </c>
      <c r="I58" s="32">
        <v>1000</v>
      </c>
      <c r="J58" s="32">
        <v>0</v>
      </c>
      <c r="K58" s="32">
        <v>0</v>
      </c>
      <c r="L58" s="32">
        <v>0</v>
      </c>
      <c r="M58" s="136">
        <f t="shared" si="1"/>
        <v>3000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</row>
    <row r="59" spans="1:56" s="65" customFormat="1">
      <c r="A59" s="186">
        <v>51</v>
      </c>
      <c r="B59" s="183" t="s">
        <v>71</v>
      </c>
      <c r="C59" s="184">
        <v>4</v>
      </c>
      <c r="D59" s="135">
        <v>9</v>
      </c>
      <c r="E59" s="19" t="s">
        <v>46</v>
      </c>
      <c r="F59" s="32">
        <v>1000</v>
      </c>
      <c r="G59" s="32">
        <v>1000</v>
      </c>
      <c r="H59" s="32">
        <v>1000</v>
      </c>
      <c r="I59" s="32">
        <v>1000</v>
      </c>
      <c r="J59" s="32">
        <v>0</v>
      </c>
      <c r="K59" s="32">
        <v>0</v>
      </c>
      <c r="L59" s="32">
        <v>0</v>
      </c>
      <c r="M59" s="136">
        <f t="shared" si="1"/>
        <v>3000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</row>
    <row r="60" spans="1:56" s="65" customFormat="1">
      <c r="A60" s="186">
        <v>52</v>
      </c>
      <c r="B60" s="183" t="s">
        <v>150</v>
      </c>
      <c r="C60" s="184">
        <v>4</v>
      </c>
      <c r="D60" s="135">
        <v>9</v>
      </c>
      <c r="E60" s="19" t="s">
        <v>46</v>
      </c>
      <c r="F60" s="32">
        <v>1000</v>
      </c>
      <c r="G60" s="32">
        <v>1000</v>
      </c>
      <c r="H60" s="32">
        <v>1000</v>
      </c>
      <c r="I60" s="32">
        <v>1000</v>
      </c>
      <c r="J60" s="32">
        <v>0</v>
      </c>
      <c r="K60" s="32">
        <v>0</v>
      </c>
      <c r="L60" s="32">
        <v>0</v>
      </c>
      <c r="M60" s="136">
        <f t="shared" si="1"/>
        <v>3000</v>
      </c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</row>
    <row r="61" spans="1:56" s="66" customFormat="1">
      <c r="A61" s="186">
        <v>53</v>
      </c>
      <c r="B61" s="183" t="s">
        <v>325</v>
      </c>
      <c r="C61" s="184">
        <v>3</v>
      </c>
      <c r="D61" s="135">
        <v>8</v>
      </c>
      <c r="E61" s="19" t="s">
        <v>46</v>
      </c>
      <c r="F61" s="32">
        <v>1000</v>
      </c>
      <c r="G61" s="32">
        <v>1000</v>
      </c>
      <c r="H61" s="32">
        <v>1000</v>
      </c>
      <c r="I61" s="32">
        <v>1000</v>
      </c>
      <c r="J61" s="32">
        <v>1000</v>
      </c>
      <c r="K61" s="32">
        <v>1000</v>
      </c>
      <c r="L61" s="32">
        <v>933</v>
      </c>
      <c r="M61" s="136">
        <f t="shared" si="1"/>
        <v>5933</v>
      </c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</row>
    <row r="62" spans="1:56" s="65" customFormat="1">
      <c r="A62" s="186">
        <v>54</v>
      </c>
      <c r="B62" s="183" t="s">
        <v>323</v>
      </c>
      <c r="C62" s="183">
        <v>2</v>
      </c>
      <c r="D62" s="135">
        <v>8</v>
      </c>
      <c r="E62" s="19" t="s">
        <v>46</v>
      </c>
      <c r="F62" s="32">
        <v>1000</v>
      </c>
      <c r="G62" s="32">
        <v>1000</v>
      </c>
      <c r="H62" s="32">
        <v>1000</v>
      </c>
      <c r="I62" s="32">
        <v>1000</v>
      </c>
      <c r="J62" s="32">
        <v>1000</v>
      </c>
      <c r="K62" s="32">
        <v>1000</v>
      </c>
      <c r="L62" s="32">
        <v>933</v>
      </c>
      <c r="M62" s="136">
        <f t="shared" si="1"/>
        <v>5933</v>
      </c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</row>
    <row r="63" spans="1:56" s="66" customFormat="1">
      <c r="A63" s="186">
        <v>55</v>
      </c>
      <c r="B63" s="183" t="s">
        <v>322</v>
      </c>
      <c r="C63" s="184">
        <v>2</v>
      </c>
      <c r="D63" s="135">
        <v>8</v>
      </c>
      <c r="E63" s="19" t="s">
        <v>46</v>
      </c>
      <c r="F63" s="32">
        <v>1000</v>
      </c>
      <c r="G63" s="32">
        <v>1000</v>
      </c>
      <c r="H63" s="32">
        <v>1000</v>
      </c>
      <c r="I63" s="32">
        <v>1000</v>
      </c>
      <c r="J63" s="32">
        <v>1000</v>
      </c>
      <c r="K63" s="32">
        <v>1000</v>
      </c>
      <c r="L63" s="32">
        <v>933</v>
      </c>
      <c r="M63" s="136">
        <f t="shared" si="1"/>
        <v>5933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</row>
    <row r="64" spans="1:56" s="65" customFormat="1">
      <c r="A64" s="186">
        <v>56</v>
      </c>
      <c r="B64" s="183" t="s">
        <v>73</v>
      </c>
      <c r="C64" s="183">
        <v>3</v>
      </c>
      <c r="D64" s="135">
        <v>9</v>
      </c>
      <c r="E64" s="19" t="s">
        <v>46</v>
      </c>
      <c r="F64" s="32">
        <v>1000</v>
      </c>
      <c r="G64" s="32">
        <v>1000</v>
      </c>
      <c r="H64" s="32">
        <v>1000</v>
      </c>
      <c r="I64" s="32">
        <v>1000</v>
      </c>
      <c r="J64" s="32">
        <v>1000</v>
      </c>
      <c r="K64" s="32">
        <v>1000</v>
      </c>
      <c r="L64" s="32">
        <v>933</v>
      </c>
      <c r="M64" s="136">
        <f t="shared" si="1"/>
        <v>5933</v>
      </c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</row>
    <row r="65" spans="1:56" s="64" customFormat="1">
      <c r="A65" s="186">
        <v>57</v>
      </c>
      <c r="B65" s="183" t="s">
        <v>316</v>
      </c>
      <c r="C65" s="183">
        <v>3</v>
      </c>
      <c r="D65" s="135">
        <v>8.1199999999999992</v>
      </c>
      <c r="E65" s="19" t="s">
        <v>44</v>
      </c>
      <c r="F65" s="32">
        <v>1000</v>
      </c>
      <c r="G65" s="32">
        <v>1000</v>
      </c>
      <c r="H65" s="32">
        <v>1000</v>
      </c>
      <c r="I65" s="32">
        <v>1000</v>
      </c>
      <c r="J65" s="32">
        <v>1000</v>
      </c>
      <c r="K65" s="32">
        <v>1000</v>
      </c>
      <c r="L65" s="32">
        <v>933</v>
      </c>
      <c r="M65" s="136">
        <f t="shared" si="1"/>
        <v>5933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</row>
    <row r="66" spans="1:56" s="64" customFormat="1">
      <c r="A66" s="186">
        <v>58</v>
      </c>
      <c r="B66" s="183" t="s">
        <v>74</v>
      </c>
      <c r="C66" s="183" t="s">
        <v>40</v>
      </c>
      <c r="D66" s="135">
        <v>9.14</v>
      </c>
      <c r="E66" s="19" t="s">
        <v>46</v>
      </c>
      <c r="F66" s="32">
        <v>1000</v>
      </c>
      <c r="G66" s="32">
        <v>1000</v>
      </c>
      <c r="H66" s="32">
        <v>1000</v>
      </c>
      <c r="I66" s="32">
        <v>1000</v>
      </c>
      <c r="J66" s="32">
        <v>0</v>
      </c>
      <c r="K66" s="32">
        <v>0</v>
      </c>
      <c r="L66" s="32">
        <v>0</v>
      </c>
      <c r="M66" s="136">
        <f t="shared" si="1"/>
        <v>3000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</row>
    <row r="67" spans="1:56" s="64" customFormat="1">
      <c r="A67" s="186">
        <v>59</v>
      </c>
      <c r="B67" s="183" t="s">
        <v>329</v>
      </c>
      <c r="C67" s="184">
        <v>4</v>
      </c>
      <c r="D67" s="135">
        <v>8.85</v>
      </c>
      <c r="E67" s="19" t="s">
        <v>46</v>
      </c>
      <c r="F67" s="32">
        <v>1000</v>
      </c>
      <c r="G67" s="32">
        <v>1000</v>
      </c>
      <c r="H67" s="32">
        <v>1000</v>
      </c>
      <c r="I67" s="32">
        <v>1000</v>
      </c>
      <c r="J67" s="32">
        <v>0</v>
      </c>
      <c r="K67" s="32">
        <v>0</v>
      </c>
      <c r="L67" s="32">
        <v>0</v>
      </c>
      <c r="M67" s="136">
        <f t="shared" si="1"/>
        <v>3000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</row>
    <row r="68" spans="1:56" s="64" customFormat="1" ht="15" customHeight="1">
      <c r="A68" s="186">
        <v>60</v>
      </c>
      <c r="B68" s="183" t="s">
        <v>76</v>
      </c>
      <c r="C68" s="183">
        <v>4</v>
      </c>
      <c r="D68" s="135">
        <v>9.2799999999999994</v>
      </c>
      <c r="E68" s="19" t="s">
        <v>46</v>
      </c>
      <c r="F68" s="32">
        <v>1000</v>
      </c>
      <c r="G68" s="32">
        <v>1000</v>
      </c>
      <c r="H68" s="32">
        <v>1000</v>
      </c>
      <c r="I68" s="32">
        <v>1000</v>
      </c>
      <c r="J68" s="32">
        <v>0</v>
      </c>
      <c r="K68" s="32">
        <v>0</v>
      </c>
      <c r="L68" s="32">
        <v>0</v>
      </c>
      <c r="M68" s="136">
        <f t="shared" si="1"/>
        <v>3000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</row>
    <row r="69" spans="1:56" s="64" customFormat="1">
      <c r="A69" s="186">
        <v>61</v>
      </c>
      <c r="B69" s="183" t="s">
        <v>77</v>
      </c>
      <c r="C69" s="184">
        <v>4</v>
      </c>
      <c r="D69" s="135">
        <v>9</v>
      </c>
      <c r="E69" s="19" t="s">
        <v>46</v>
      </c>
      <c r="F69" s="32">
        <v>1000</v>
      </c>
      <c r="G69" s="32">
        <v>1000</v>
      </c>
      <c r="H69" s="32">
        <v>1000</v>
      </c>
      <c r="I69" s="32">
        <v>1000</v>
      </c>
      <c r="J69" s="32">
        <v>0</v>
      </c>
      <c r="K69" s="32">
        <v>0</v>
      </c>
      <c r="L69" s="32">
        <v>0</v>
      </c>
      <c r="M69" s="136">
        <f t="shared" si="1"/>
        <v>3000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</row>
    <row r="70" spans="1:56" s="64" customFormat="1" ht="15" customHeight="1">
      <c r="A70" s="186">
        <v>62</v>
      </c>
      <c r="B70" s="183" t="s">
        <v>78</v>
      </c>
      <c r="C70" s="183">
        <v>3</v>
      </c>
      <c r="D70" s="135">
        <v>8.8699999999999992</v>
      </c>
      <c r="E70" s="19" t="s">
        <v>46</v>
      </c>
      <c r="F70" s="32">
        <v>1000</v>
      </c>
      <c r="G70" s="32">
        <v>1000</v>
      </c>
      <c r="H70" s="32">
        <v>1000</v>
      </c>
      <c r="I70" s="32">
        <v>1000</v>
      </c>
      <c r="J70" s="32">
        <v>1000</v>
      </c>
      <c r="K70" s="32">
        <v>1000</v>
      </c>
      <c r="L70" s="32">
        <v>933</v>
      </c>
      <c r="M70" s="136">
        <f t="shared" si="1"/>
        <v>5933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</row>
    <row r="71" spans="1:56" s="64" customFormat="1" ht="15" customHeight="1">
      <c r="A71" s="186">
        <v>63</v>
      </c>
      <c r="B71" s="183" t="s">
        <v>80</v>
      </c>
      <c r="C71" s="184">
        <v>1</v>
      </c>
      <c r="D71" s="135">
        <v>8.2799999999999994</v>
      </c>
      <c r="E71" s="19" t="s">
        <v>46</v>
      </c>
      <c r="F71" s="32">
        <v>1000</v>
      </c>
      <c r="G71" s="32">
        <v>1000</v>
      </c>
      <c r="H71" s="32">
        <v>1000</v>
      </c>
      <c r="I71" s="32">
        <v>1000</v>
      </c>
      <c r="J71" s="32">
        <v>1000</v>
      </c>
      <c r="K71" s="32">
        <v>1000</v>
      </c>
      <c r="L71" s="32">
        <v>933</v>
      </c>
      <c r="M71" s="136">
        <f t="shared" si="1"/>
        <v>5933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</row>
    <row r="72" spans="1:56" s="64" customFormat="1">
      <c r="A72" s="186">
        <v>64</v>
      </c>
      <c r="B72" s="183" t="s">
        <v>332</v>
      </c>
      <c r="C72" s="184">
        <v>4</v>
      </c>
      <c r="D72" s="135">
        <v>8.42</v>
      </c>
      <c r="E72" s="19" t="s">
        <v>46</v>
      </c>
      <c r="F72" s="32">
        <v>1000</v>
      </c>
      <c r="G72" s="32">
        <v>1000</v>
      </c>
      <c r="H72" s="32">
        <v>1000</v>
      </c>
      <c r="I72" s="32">
        <v>1000</v>
      </c>
      <c r="J72" s="32">
        <v>0</v>
      </c>
      <c r="K72" s="32">
        <v>0</v>
      </c>
      <c r="L72" s="32">
        <v>0</v>
      </c>
      <c r="M72" s="136">
        <f t="shared" si="1"/>
        <v>3000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</row>
    <row r="73" spans="1:56" s="64" customFormat="1">
      <c r="A73" s="186">
        <v>65</v>
      </c>
      <c r="B73" s="183" t="s">
        <v>81</v>
      </c>
      <c r="C73" s="183">
        <v>3</v>
      </c>
      <c r="D73" s="135">
        <v>9.1199999999999992</v>
      </c>
      <c r="E73" s="19" t="s">
        <v>46</v>
      </c>
      <c r="F73" s="32">
        <v>1000</v>
      </c>
      <c r="G73" s="32">
        <v>1000</v>
      </c>
      <c r="H73" s="32">
        <v>1000</v>
      </c>
      <c r="I73" s="32">
        <v>1000</v>
      </c>
      <c r="J73" s="32">
        <v>1000</v>
      </c>
      <c r="K73" s="32">
        <v>1000</v>
      </c>
      <c r="L73" s="32">
        <v>933</v>
      </c>
      <c r="M73" s="136">
        <f t="shared" ref="M73:M104" si="2">SUM(G73:L73)</f>
        <v>5933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</row>
    <row r="74" spans="1:56" s="64" customFormat="1">
      <c r="A74" s="186">
        <v>66</v>
      </c>
      <c r="B74" s="183" t="s">
        <v>82</v>
      </c>
      <c r="C74" s="183">
        <v>4</v>
      </c>
      <c r="D74" s="135">
        <v>9</v>
      </c>
      <c r="E74" s="19" t="s">
        <v>46</v>
      </c>
      <c r="F74" s="32">
        <v>1000</v>
      </c>
      <c r="G74" s="32">
        <v>1000</v>
      </c>
      <c r="H74" s="32">
        <v>1000</v>
      </c>
      <c r="I74" s="32">
        <v>1000</v>
      </c>
      <c r="J74" s="32">
        <v>0</v>
      </c>
      <c r="K74" s="32">
        <v>0</v>
      </c>
      <c r="L74" s="32">
        <v>0</v>
      </c>
      <c r="M74" s="136">
        <f t="shared" si="2"/>
        <v>3000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</row>
    <row r="75" spans="1:56" s="64" customFormat="1">
      <c r="A75" s="186">
        <v>67</v>
      </c>
      <c r="B75" s="183" t="s">
        <v>83</v>
      </c>
      <c r="C75" s="183">
        <v>2</v>
      </c>
      <c r="D75" s="135">
        <v>8.14</v>
      </c>
      <c r="E75" s="19" t="s">
        <v>46</v>
      </c>
      <c r="F75" s="32">
        <v>1000</v>
      </c>
      <c r="G75" s="32">
        <v>1000</v>
      </c>
      <c r="H75" s="32">
        <v>1000</v>
      </c>
      <c r="I75" s="32">
        <v>1000</v>
      </c>
      <c r="J75" s="32">
        <v>1000</v>
      </c>
      <c r="K75" s="32">
        <v>1000</v>
      </c>
      <c r="L75" s="32">
        <v>933</v>
      </c>
      <c r="M75" s="136">
        <f t="shared" si="2"/>
        <v>5933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</row>
    <row r="76" spans="1:56" s="64" customFormat="1" ht="15" customHeight="1">
      <c r="A76" s="186">
        <v>68</v>
      </c>
      <c r="B76" s="183" t="s">
        <v>344</v>
      </c>
      <c r="C76" s="183">
        <v>4</v>
      </c>
      <c r="D76" s="135">
        <v>8.14</v>
      </c>
      <c r="E76" s="19" t="s">
        <v>46</v>
      </c>
      <c r="F76" s="32">
        <v>1000</v>
      </c>
      <c r="G76" s="32">
        <v>1000</v>
      </c>
      <c r="H76" s="32">
        <v>1000</v>
      </c>
      <c r="I76" s="32">
        <v>1000</v>
      </c>
      <c r="J76" s="32">
        <v>0</v>
      </c>
      <c r="K76" s="32">
        <v>0</v>
      </c>
      <c r="L76" s="32">
        <v>0</v>
      </c>
      <c r="M76" s="136">
        <f t="shared" si="2"/>
        <v>3000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</row>
    <row r="77" spans="1:56" s="64" customFormat="1">
      <c r="A77" s="186">
        <v>69</v>
      </c>
      <c r="B77" s="183" t="s">
        <v>84</v>
      </c>
      <c r="C77" s="184">
        <v>3</v>
      </c>
      <c r="D77" s="135">
        <v>9.1199999999999992</v>
      </c>
      <c r="E77" s="19" t="s">
        <v>46</v>
      </c>
      <c r="F77" s="32">
        <v>1000</v>
      </c>
      <c r="G77" s="32">
        <v>1000</v>
      </c>
      <c r="H77" s="32">
        <v>1000</v>
      </c>
      <c r="I77" s="32">
        <v>1000</v>
      </c>
      <c r="J77" s="32">
        <v>1000</v>
      </c>
      <c r="K77" s="32">
        <v>1000</v>
      </c>
      <c r="L77" s="32">
        <v>933</v>
      </c>
      <c r="M77" s="136">
        <f t="shared" si="2"/>
        <v>5933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</row>
    <row r="78" spans="1:56" s="64" customFormat="1" ht="15" customHeight="1">
      <c r="A78" s="186">
        <v>70</v>
      </c>
      <c r="B78" s="183" t="s">
        <v>85</v>
      </c>
      <c r="C78" s="183">
        <v>2</v>
      </c>
      <c r="D78" s="135">
        <v>9.2799999999999994</v>
      </c>
      <c r="E78" s="19" t="s">
        <v>46</v>
      </c>
      <c r="F78" s="32">
        <v>1000</v>
      </c>
      <c r="G78" s="32">
        <v>1000</v>
      </c>
      <c r="H78" s="32">
        <v>1000</v>
      </c>
      <c r="I78" s="32">
        <v>1000</v>
      </c>
      <c r="J78" s="32">
        <v>1000</v>
      </c>
      <c r="K78" s="32">
        <v>1000</v>
      </c>
      <c r="L78" s="32">
        <v>933</v>
      </c>
      <c r="M78" s="136">
        <f t="shared" si="2"/>
        <v>5933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</row>
    <row r="79" spans="1:56" s="64" customFormat="1">
      <c r="A79" s="186">
        <v>71</v>
      </c>
      <c r="B79" s="183" t="s">
        <v>86</v>
      </c>
      <c r="C79" s="184">
        <v>2</v>
      </c>
      <c r="D79" s="135">
        <v>8.42</v>
      </c>
      <c r="E79" s="19" t="s">
        <v>46</v>
      </c>
      <c r="F79" s="32">
        <v>1000</v>
      </c>
      <c r="G79" s="32">
        <v>1000</v>
      </c>
      <c r="H79" s="32">
        <v>1000</v>
      </c>
      <c r="I79" s="32">
        <v>1000</v>
      </c>
      <c r="J79" s="32">
        <v>1000</v>
      </c>
      <c r="K79" s="32">
        <v>1000</v>
      </c>
      <c r="L79" s="32">
        <v>933</v>
      </c>
      <c r="M79" s="136">
        <f t="shared" si="2"/>
        <v>5933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</row>
    <row r="80" spans="1:56" s="64" customFormat="1" ht="15" customHeight="1">
      <c r="A80" s="186">
        <v>72</v>
      </c>
      <c r="B80" s="183" t="s">
        <v>50</v>
      </c>
      <c r="C80" s="183">
        <v>1</v>
      </c>
      <c r="D80" s="135">
        <v>8.7100000000000009</v>
      </c>
      <c r="E80" s="19" t="s">
        <v>44</v>
      </c>
      <c r="F80" s="32">
        <v>1000</v>
      </c>
      <c r="G80" s="32">
        <v>1000</v>
      </c>
      <c r="H80" s="32">
        <v>1000</v>
      </c>
      <c r="I80" s="32">
        <v>1000</v>
      </c>
      <c r="J80" s="32">
        <v>1000</v>
      </c>
      <c r="K80" s="32">
        <v>1000</v>
      </c>
      <c r="L80" s="32">
        <v>933</v>
      </c>
      <c r="M80" s="136">
        <f t="shared" si="2"/>
        <v>5933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</row>
    <row r="81" spans="1:56" s="64" customFormat="1" ht="15" customHeight="1">
      <c r="A81" s="186">
        <v>73</v>
      </c>
      <c r="B81" s="183" t="s">
        <v>306</v>
      </c>
      <c r="C81" s="184">
        <v>1</v>
      </c>
      <c r="D81" s="135">
        <v>8.2799999999999994</v>
      </c>
      <c r="E81" s="19" t="s">
        <v>46</v>
      </c>
      <c r="F81" s="32">
        <v>1000</v>
      </c>
      <c r="G81" s="32">
        <v>1000</v>
      </c>
      <c r="H81" s="32">
        <v>1000</v>
      </c>
      <c r="I81" s="32">
        <v>1000</v>
      </c>
      <c r="J81" s="32">
        <v>1000</v>
      </c>
      <c r="K81" s="32">
        <v>1000</v>
      </c>
      <c r="L81" s="32">
        <v>933</v>
      </c>
      <c r="M81" s="136">
        <f t="shared" si="2"/>
        <v>5933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</row>
    <row r="82" spans="1:56" s="64" customFormat="1" ht="15" customHeight="1">
      <c r="A82" s="186">
        <v>74</v>
      </c>
      <c r="B82" s="183" t="s">
        <v>87</v>
      </c>
      <c r="C82" s="183" t="s">
        <v>40</v>
      </c>
      <c r="D82" s="135">
        <v>9.42</v>
      </c>
      <c r="E82" s="19" t="s">
        <v>46</v>
      </c>
      <c r="F82" s="32">
        <v>1000</v>
      </c>
      <c r="G82" s="32">
        <v>1000</v>
      </c>
      <c r="H82" s="32">
        <v>1000</v>
      </c>
      <c r="I82" s="32">
        <v>1000</v>
      </c>
      <c r="J82" s="32">
        <v>0</v>
      </c>
      <c r="K82" s="32">
        <v>0</v>
      </c>
      <c r="L82" s="32">
        <v>0</v>
      </c>
      <c r="M82" s="136">
        <f t="shared" si="2"/>
        <v>3000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</row>
    <row r="83" spans="1:56" s="64" customFormat="1" ht="15" customHeight="1">
      <c r="A83" s="186">
        <v>75</v>
      </c>
      <c r="B83" s="183" t="s">
        <v>88</v>
      </c>
      <c r="C83" s="184">
        <v>1</v>
      </c>
      <c r="D83" s="135">
        <v>8.7100000000000009</v>
      </c>
      <c r="E83" s="19" t="s">
        <v>46</v>
      </c>
      <c r="F83" s="32">
        <v>1000</v>
      </c>
      <c r="G83" s="32">
        <v>1000</v>
      </c>
      <c r="H83" s="32">
        <v>1000</v>
      </c>
      <c r="I83" s="32">
        <v>1000</v>
      </c>
      <c r="J83" s="32">
        <v>1000</v>
      </c>
      <c r="K83" s="32">
        <v>1000</v>
      </c>
      <c r="L83" s="32">
        <v>933</v>
      </c>
      <c r="M83" s="136">
        <f t="shared" si="2"/>
        <v>5933</v>
      </c>
      <c r="N83" s="1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</row>
    <row r="84" spans="1:56" s="64" customFormat="1" ht="15" customHeight="1">
      <c r="A84" s="186">
        <v>76</v>
      </c>
      <c r="B84" s="183" t="s">
        <v>89</v>
      </c>
      <c r="C84" s="183">
        <v>2</v>
      </c>
      <c r="D84" s="135">
        <v>8.2799999999999994</v>
      </c>
      <c r="E84" s="19" t="s">
        <v>46</v>
      </c>
      <c r="F84" s="32">
        <v>1000</v>
      </c>
      <c r="G84" s="32">
        <v>1000</v>
      </c>
      <c r="H84" s="32">
        <v>1000</v>
      </c>
      <c r="I84" s="32">
        <v>1000</v>
      </c>
      <c r="J84" s="32">
        <v>1000</v>
      </c>
      <c r="K84" s="32">
        <v>1000</v>
      </c>
      <c r="L84" s="32">
        <v>933</v>
      </c>
      <c r="M84" s="136">
        <f t="shared" si="2"/>
        <v>5933</v>
      </c>
      <c r="N84" s="1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</row>
    <row r="85" spans="1:56" s="64" customFormat="1" ht="15" customHeight="1">
      <c r="A85" s="186">
        <v>77</v>
      </c>
      <c r="B85" s="183" t="s">
        <v>346</v>
      </c>
      <c r="C85" s="183">
        <v>4</v>
      </c>
      <c r="D85" s="135">
        <v>8</v>
      </c>
      <c r="E85" s="19" t="s">
        <v>46</v>
      </c>
      <c r="F85" s="32">
        <v>1000</v>
      </c>
      <c r="G85" s="32">
        <v>1000</v>
      </c>
      <c r="H85" s="32">
        <v>1000</v>
      </c>
      <c r="I85" s="32">
        <v>1000</v>
      </c>
      <c r="J85" s="32">
        <v>0</v>
      </c>
      <c r="K85" s="32">
        <v>0</v>
      </c>
      <c r="L85" s="32">
        <v>0</v>
      </c>
      <c r="M85" s="136">
        <f t="shared" si="2"/>
        <v>3000</v>
      </c>
      <c r="N85" s="1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</row>
    <row r="86" spans="1:56" s="64" customFormat="1">
      <c r="A86" s="186">
        <v>78</v>
      </c>
      <c r="B86" s="183" t="s">
        <v>90</v>
      </c>
      <c r="C86" s="183">
        <v>2</v>
      </c>
      <c r="D86" s="135">
        <v>8.57</v>
      </c>
      <c r="E86" s="19" t="s">
        <v>46</v>
      </c>
      <c r="F86" s="32">
        <v>1000</v>
      </c>
      <c r="G86" s="32">
        <v>1000</v>
      </c>
      <c r="H86" s="32">
        <v>1000</v>
      </c>
      <c r="I86" s="32">
        <v>1000</v>
      </c>
      <c r="J86" s="32">
        <v>1000</v>
      </c>
      <c r="K86" s="32">
        <v>1000</v>
      </c>
      <c r="L86" s="32">
        <v>933</v>
      </c>
      <c r="M86" s="136">
        <f t="shared" si="2"/>
        <v>5933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</row>
    <row r="87" spans="1:56" s="64" customFormat="1" ht="15" customHeight="1">
      <c r="A87" s="186">
        <v>79</v>
      </c>
      <c r="B87" s="183" t="s">
        <v>181</v>
      </c>
      <c r="C87" s="183">
        <v>1</v>
      </c>
      <c r="D87" s="135">
        <v>8.14</v>
      </c>
      <c r="E87" s="19" t="s">
        <v>46</v>
      </c>
      <c r="F87" s="32">
        <v>1000</v>
      </c>
      <c r="G87" s="32">
        <v>1000</v>
      </c>
      <c r="H87" s="32">
        <v>1000</v>
      </c>
      <c r="I87" s="32">
        <v>1000</v>
      </c>
      <c r="J87" s="32">
        <v>1000</v>
      </c>
      <c r="K87" s="32">
        <v>1000</v>
      </c>
      <c r="L87" s="32">
        <v>933</v>
      </c>
      <c r="M87" s="136">
        <f t="shared" si="2"/>
        <v>5933</v>
      </c>
      <c r="N87" s="72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</row>
    <row r="88" spans="1:56" s="64" customFormat="1" ht="15" customHeight="1">
      <c r="A88" s="186">
        <v>80</v>
      </c>
      <c r="B88" s="183" t="s">
        <v>91</v>
      </c>
      <c r="C88" s="184">
        <v>1</v>
      </c>
      <c r="D88" s="135">
        <v>8.42</v>
      </c>
      <c r="E88" s="19" t="s">
        <v>46</v>
      </c>
      <c r="F88" s="32">
        <v>1000</v>
      </c>
      <c r="G88" s="32">
        <v>1000</v>
      </c>
      <c r="H88" s="32">
        <v>1000</v>
      </c>
      <c r="I88" s="32">
        <v>1000</v>
      </c>
      <c r="J88" s="32">
        <v>1000</v>
      </c>
      <c r="K88" s="32">
        <v>1000</v>
      </c>
      <c r="L88" s="32">
        <v>933</v>
      </c>
      <c r="M88" s="136">
        <f t="shared" si="2"/>
        <v>5933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</row>
    <row r="89" spans="1:56" s="64" customFormat="1" ht="15" customHeight="1">
      <c r="A89" s="186">
        <v>81</v>
      </c>
      <c r="B89" s="183" t="s">
        <v>339</v>
      </c>
      <c r="C89" s="183">
        <v>4</v>
      </c>
      <c r="D89" s="135">
        <v>8.2799999999999994</v>
      </c>
      <c r="E89" s="19" t="s">
        <v>46</v>
      </c>
      <c r="F89" s="32">
        <v>1000</v>
      </c>
      <c r="G89" s="32">
        <v>1000</v>
      </c>
      <c r="H89" s="32">
        <v>1000</v>
      </c>
      <c r="I89" s="32">
        <v>1000</v>
      </c>
      <c r="J89" s="32">
        <v>0</v>
      </c>
      <c r="K89" s="32">
        <v>0</v>
      </c>
      <c r="L89" s="32">
        <v>0</v>
      </c>
      <c r="M89" s="136">
        <f t="shared" si="2"/>
        <v>3000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</row>
    <row r="90" spans="1:56" s="64" customFormat="1" ht="15" customHeight="1">
      <c r="A90" s="186">
        <v>82</v>
      </c>
      <c r="B90" s="183" t="s">
        <v>318</v>
      </c>
      <c r="C90" s="183">
        <v>1</v>
      </c>
      <c r="D90" s="135">
        <v>8</v>
      </c>
      <c r="E90" s="19" t="s">
        <v>46</v>
      </c>
      <c r="F90" s="32">
        <v>1000</v>
      </c>
      <c r="G90" s="32">
        <v>1000</v>
      </c>
      <c r="H90" s="32">
        <v>1000</v>
      </c>
      <c r="I90" s="32">
        <v>1000</v>
      </c>
      <c r="J90" s="32">
        <v>1000</v>
      </c>
      <c r="K90" s="32">
        <v>1000</v>
      </c>
      <c r="L90" s="32">
        <v>933</v>
      </c>
      <c r="M90" s="136">
        <f t="shared" si="2"/>
        <v>5933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</row>
    <row r="91" spans="1:56" s="64" customFormat="1">
      <c r="A91" s="186">
        <v>83</v>
      </c>
      <c r="B91" s="183" t="s">
        <v>340</v>
      </c>
      <c r="C91" s="183">
        <v>4</v>
      </c>
      <c r="D91" s="135">
        <v>8.2799999999999994</v>
      </c>
      <c r="E91" s="19" t="s">
        <v>46</v>
      </c>
      <c r="F91" s="32">
        <v>1000</v>
      </c>
      <c r="G91" s="32">
        <v>1000</v>
      </c>
      <c r="H91" s="32">
        <v>1000</v>
      </c>
      <c r="I91" s="32">
        <v>1000</v>
      </c>
      <c r="J91" s="32">
        <v>0</v>
      </c>
      <c r="K91" s="32">
        <v>0</v>
      </c>
      <c r="L91" s="32">
        <v>0</v>
      </c>
      <c r="M91" s="136">
        <f t="shared" si="2"/>
        <v>3000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</row>
    <row r="92" spans="1:56" s="64" customFormat="1">
      <c r="A92" s="186">
        <v>84</v>
      </c>
      <c r="B92" s="183" t="s">
        <v>308</v>
      </c>
      <c r="C92" s="183">
        <v>1</v>
      </c>
      <c r="D92" s="110">
        <v>8.2799999999999994</v>
      </c>
      <c r="E92" s="111" t="s">
        <v>46</v>
      </c>
      <c r="F92" s="112">
        <v>1000</v>
      </c>
      <c r="G92" s="112">
        <v>1000</v>
      </c>
      <c r="H92" s="112">
        <v>1000</v>
      </c>
      <c r="I92" s="112">
        <v>1000</v>
      </c>
      <c r="J92" s="112">
        <v>1000</v>
      </c>
      <c r="K92" s="112">
        <v>1000</v>
      </c>
      <c r="L92" s="112">
        <v>933</v>
      </c>
      <c r="M92" s="138">
        <f t="shared" si="2"/>
        <v>5933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</row>
    <row r="93" spans="1:56" s="64" customFormat="1" ht="15" customHeight="1">
      <c r="A93" s="186">
        <v>85</v>
      </c>
      <c r="B93" s="183" t="s">
        <v>93</v>
      </c>
      <c r="C93" s="184">
        <v>4</v>
      </c>
      <c r="D93" s="135">
        <v>8.2799999999999994</v>
      </c>
      <c r="E93" s="19" t="s">
        <v>46</v>
      </c>
      <c r="F93" s="32">
        <v>1000</v>
      </c>
      <c r="G93" s="32">
        <v>1000</v>
      </c>
      <c r="H93" s="32">
        <v>1000</v>
      </c>
      <c r="I93" s="32">
        <v>1000</v>
      </c>
      <c r="J93" s="32">
        <v>0</v>
      </c>
      <c r="K93" s="32">
        <v>0</v>
      </c>
      <c r="L93" s="32">
        <v>0</v>
      </c>
      <c r="M93" s="136">
        <f t="shared" si="2"/>
        <v>3000</v>
      </c>
      <c r="N93" s="72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</row>
    <row r="94" spans="1:56" s="64" customFormat="1" ht="15" customHeight="1">
      <c r="A94" s="186">
        <v>86</v>
      </c>
      <c r="B94" s="183" t="s">
        <v>298</v>
      </c>
      <c r="C94" s="183">
        <v>3</v>
      </c>
      <c r="D94" s="135">
        <v>9.3699999999999992</v>
      </c>
      <c r="E94" s="19" t="s">
        <v>46</v>
      </c>
      <c r="F94" s="32">
        <v>1000</v>
      </c>
      <c r="G94" s="32">
        <v>1000</v>
      </c>
      <c r="H94" s="32">
        <v>1000</v>
      </c>
      <c r="I94" s="32">
        <v>1000</v>
      </c>
      <c r="J94" s="32">
        <v>1000</v>
      </c>
      <c r="K94" s="32">
        <v>1000</v>
      </c>
      <c r="L94" s="32">
        <v>933</v>
      </c>
      <c r="M94" s="136">
        <f t="shared" si="2"/>
        <v>5933</v>
      </c>
      <c r="N94" s="72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</row>
    <row r="95" spans="1:56" s="65" customFormat="1">
      <c r="A95" s="186">
        <v>87</v>
      </c>
      <c r="B95" s="183" t="s">
        <v>299</v>
      </c>
      <c r="C95" s="183">
        <v>3</v>
      </c>
      <c r="D95" s="135">
        <v>9.25</v>
      </c>
      <c r="E95" s="19" t="s">
        <v>46</v>
      </c>
      <c r="F95" s="32">
        <v>1000</v>
      </c>
      <c r="G95" s="32">
        <v>1000</v>
      </c>
      <c r="H95" s="32">
        <v>1000</v>
      </c>
      <c r="I95" s="32">
        <v>1000</v>
      </c>
      <c r="J95" s="32">
        <v>1000</v>
      </c>
      <c r="K95" s="32">
        <v>1000</v>
      </c>
      <c r="L95" s="32">
        <v>933</v>
      </c>
      <c r="M95" s="136">
        <f t="shared" si="2"/>
        <v>5933</v>
      </c>
      <c r="N95" s="21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</row>
    <row r="96" spans="1:56" s="65" customFormat="1">
      <c r="A96" s="186">
        <v>88</v>
      </c>
      <c r="B96" s="183" t="s">
        <v>307</v>
      </c>
      <c r="C96" s="183">
        <v>1</v>
      </c>
      <c r="D96" s="110">
        <v>8.2799999999999994</v>
      </c>
      <c r="E96" s="111" t="s">
        <v>44</v>
      </c>
      <c r="F96" s="112">
        <v>1000</v>
      </c>
      <c r="G96" s="112">
        <v>1000</v>
      </c>
      <c r="H96" s="112">
        <v>1000</v>
      </c>
      <c r="I96" s="112">
        <v>1000</v>
      </c>
      <c r="J96" s="112">
        <v>1000</v>
      </c>
      <c r="K96" s="112">
        <v>1000</v>
      </c>
      <c r="L96" s="112">
        <v>933</v>
      </c>
      <c r="M96" s="138">
        <f t="shared" si="2"/>
        <v>5933</v>
      </c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</row>
    <row r="97" spans="1:56" s="65" customFormat="1">
      <c r="A97" s="186">
        <v>89</v>
      </c>
      <c r="B97" s="183" t="s">
        <v>319</v>
      </c>
      <c r="C97" s="183">
        <v>1</v>
      </c>
      <c r="D97" s="135">
        <v>8</v>
      </c>
      <c r="E97" s="19" t="s">
        <v>46</v>
      </c>
      <c r="F97" s="32">
        <v>1000</v>
      </c>
      <c r="G97" s="32">
        <v>1000</v>
      </c>
      <c r="H97" s="32">
        <v>1000</v>
      </c>
      <c r="I97" s="32">
        <v>1000</v>
      </c>
      <c r="J97" s="32">
        <v>1000</v>
      </c>
      <c r="K97" s="32">
        <v>1000</v>
      </c>
      <c r="L97" s="32">
        <v>933</v>
      </c>
      <c r="M97" s="136">
        <f t="shared" si="2"/>
        <v>5933</v>
      </c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</row>
    <row r="98" spans="1:56" s="64" customFormat="1" ht="15" customHeight="1">
      <c r="A98" s="186">
        <v>90</v>
      </c>
      <c r="B98" s="183" t="s">
        <v>345</v>
      </c>
      <c r="C98" s="183">
        <v>4</v>
      </c>
      <c r="D98" s="135">
        <v>8.14</v>
      </c>
      <c r="E98" s="19" t="s">
        <v>46</v>
      </c>
      <c r="F98" s="32">
        <v>1000</v>
      </c>
      <c r="G98" s="32">
        <v>1000</v>
      </c>
      <c r="H98" s="32">
        <v>1000</v>
      </c>
      <c r="I98" s="32">
        <v>1000</v>
      </c>
      <c r="J98" s="32">
        <v>0</v>
      </c>
      <c r="K98" s="32">
        <v>0</v>
      </c>
      <c r="L98" s="32">
        <v>0</v>
      </c>
      <c r="M98" s="136">
        <f t="shared" si="2"/>
        <v>3000</v>
      </c>
      <c r="N98" s="72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</row>
    <row r="99" spans="1:56" s="64" customFormat="1" ht="15" customHeight="1">
      <c r="A99" s="186">
        <v>91</v>
      </c>
      <c r="B99" s="183" t="s">
        <v>94</v>
      </c>
      <c r="C99" s="183">
        <v>4</v>
      </c>
      <c r="D99" s="135">
        <v>9.2799999999999994</v>
      </c>
      <c r="E99" s="19" t="s">
        <v>46</v>
      </c>
      <c r="F99" s="32">
        <v>1000</v>
      </c>
      <c r="G99" s="32">
        <v>1000</v>
      </c>
      <c r="H99" s="32">
        <v>1000</v>
      </c>
      <c r="I99" s="32">
        <v>1000</v>
      </c>
      <c r="J99" s="32">
        <v>0</v>
      </c>
      <c r="K99" s="32">
        <v>0</v>
      </c>
      <c r="L99" s="32">
        <v>0</v>
      </c>
      <c r="M99" s="136">
        <f t="shared" si="2"/>
        <v>3000</v>
      </c>
      <c r="N99" s="72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</row>
    <row r="100" spans="1:56" s="64" customFormat="1" ht="15" customHeight="1">
      <c r="A100" s="186">
        <v>92</v>
      </c>
      <c r="B100" s="183" t="s">
        <v>326</v>
      </c>
      <c r="C100" s="183">
        <v>3</v>
      </c>
      <c r="D100" s="135">
        <v>8</v>
      </c>
      <c r="E100" s="19" t="s">
        <v>46</v>
      </c>
      <c r="F100" s="32">
        <v>1000</v>
      </c>
      <c r="G100" s="32">
        <v>1000</v>
      </c>
      <c r="H100" s="32">
        <v>1000</v>
      </c>
      <c r="I100" s="32">
        <v>1000</v>
      </c>
      <c r="J100" s="32">
        <v>1000</v>
      </c>
      <c r="K100" s="32">
        <v>1000</v>
      </c>
      <c r="L100" s="32">
        <v>933</v>
      </c>
      <c r="M100" s="136">
        <f t="shared" si="2"/>
        <v>5933</v>
      </c>
      <c r="N100" s="72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</row>
    <row r="101" spans="1:56" s="65" customFormat="1">
      <c r="A101" s="186">
        <v>93</v>
      </c>
      <c r="B101" s="183" t="s">
        <v>95</v>
      </c>
      <c r="C101" s="183">
        <v>1</v>
      </c>
      <c r="D101" s="135">
        <v>8.2799999999999994</v>
      </c>
      <c r="E101" s="19" t="s">
        <v>46</v>
      </c>
      <c r="F101" s="32">
        <v>1000</v>
      </c>
      <c r="G101" s="32">
        <v>1000</v>
      </c>
      <c r="H101" s="32">
        <v>1000</v>
      </c>
      <c r="I101" s="32">
        <v>1000</v>
      </c>
      <c r="J101" s="32">
        <v>1000</v>
      </c>
      <c r="K101" s="32">
        <v>1000</v>
      </c>
      <c r="L101" s="32">
        <v>933</v>
      </c>
      <c r="M101" s="136">
        <f t="shared" si="2"/>
        <v>5933</v>
      </c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</row>
    <row r="102" spans="1:56" s="65" customFormat="1">
      <c r="A102" s="186">
        <v>94</v>
      </c>
      <c r="B102" s="183" t="s">
        <v>96</v>
      </c>
      <c r="C102" s="183">
        <v>4</v>
      </c>
      <c r="D102" s="135">
        <v>9</v>
      </c>
      <c r="E102" s="19" t="s">
        <v>46</v>
      </c>
      <c r="F102" s="32">
        <v>1000</v>
      </c>
      <c r="G102" s="32">
        <v>1000</v>
      </c>
      <c r="H102" s="32">
        <v>1000</v>
      </c>
      <c r="I102" s="32">
        <v>1000</v>
      </c>
      <c r="J102" s="32">
        <v>0</v>
      </c>
      <c r="K102" s="32">
        <v>0</v>
      </c>
      <c r="L102" s="32">
        <v>0</v>
      </c>
      <c r="M102" s="136">
        <f t="shared" si="2"/>
        <v>3000</v>
      </c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</row>
    <row r="103" spans="1:56" s="65" customFormat="1">
      <c r="A103" s="186">
        <v>95</v>
      </c>
      <c r="B103" s="183" t="s">
        <v>311</v>
      </c>
      <c r="C103" s="183">
        <v>2</v>
      </c>
      <c r="D103" s="135">
        <v>8.2799999999999994</v>
      </c>
      <c r="E103" s="19" t="s">
        <v>46</v>
      </c>
      <c r="F103" s="32">
        <v>1000</v>
      </c>
      <c r="G103" s="32">
        <v>1000</v>
      </c>
      <c r="H103" s="32">
        <v>1000</v>
      </c>
      <c r="I103" s="32">
        <v>1000</v>
      </c>
      <c r="J103" s="32">
        <v>1000</v>
      </c>
      <c r="K103" s="32">
        <v>1000</v>
      </c>
      <c r="L103" s="32">
        <v>933</v>
      </c>
      <c r="M103" s="136">
        <f t="shared" si="2"/>
        <v>5933</v>
      </c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</row>
    <row r="104" spans="1:56" s="67" customFormat="1">
      <c r="A104" s="186">
        <v>96</v>
      </c>
      <c r="B104" s="183" t="s">
        <v>100</v>
      </c>
      <c r="C104" s="183">
        <v>2</v>
      </c>
      <c r="D104" s="135">
        <v>8.85</v>
      </c>
      <c r="E104" s="19" t="s">
        <v>46</v>
      </c>
      <c r="F104" s="32">
        <v>1000</v>
      </c>
      <c r="G104" s="32">
        <v>1000</v>
      </c>
      <c r="H104" s="32">
        <v>1000</v>
      </c>
      <c r="I104" s="32">
        <v>1000</v>
      </c>
      <c r="J104" s="32">
        <v>1000</v>
      </c>
      <c r="K104" s="32">
        <v>1000</v>
      </c>
      <c r="L104" s="32">
        <v>933</v>
      </c>
      <c r="M104" s="136">
        <f t="shared" si="2"/>
        <v>5933</v>
      </c>
      <c r="N104" s="21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</row>
    <row r="105" spans="1:56" s="67" customFormat="1">
      <c r="A105" s="186">
        <v>97</v>
      </c>
      <c r="B105" s="183" t="s">
        <v>101</v>
      </c>
      <c r="C105" s="183">
        <v>2</v>
      </c>
      <c r="D105" s="135">
        <v>9.2799999999999994</v>
      </c>
      <c r="E105" s="19" t="s">
        <v>46</v>
      </c>
      <c r="F105" s="32">
        <v>1000</v>
      </c>
      <c r="G105" s="32">
        <v>1000</v>
      </c>
      <c r="H105" s="32">
        <v>1000</v>
      </c>
      <c r="I105" s="32">
        <v>1000</v>
      </c>
      <c r="J105" s="32">
        <v>1000</v>
      </c>
      <c r="K105" s="32">
        <v>1000</v>
      </c>
      <c r="L105" s="32">
        <v>933</v>
      </c>
      <c r="M105" s="136">
        <f t="shared" ref="M105:M136" si="3">SUM(G105:L105)</f>
        <v>5933</v>
      </c>
      <c r="N105" s="21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</row>
    <row r="106" spans="1:56" s="65" customFormat="1">
      <c r="A106" s="186">
        <v>98</v>
      </c>
      <c r="B106" s="183" t="s">
        <v>347</v>
      </c>
      <c r="C106" s="183">
        <v>4</v>
      </c>
      <c r="D106" s="135">
        <v>8</v>
      </c>
      <c r="E106" s="19" t="s">
        <v>46</v>
      </c>
      <c r="F106" s="32">
        <v>1000</v>
      </c>
      <c r="G106" s="32">
        <v>1000</v>
      </c>
      <c r="H106" s="32">
        <v>1000</v>
      </c>
      <c r="I106" s="32">
        <v>1000</v>
      </c>
      <c r="J106" s="32">
        <v>0</v>
      </c>
      <c r="K106" s="32">
        <v>0</v>
      </c>
      <c r="L106" s="32">
        <v>0</v>
      </c>
      <c r="M106" s="136">
        <f t="shared" si="3"/>
        <v>3000</v>
      </c>
      <c r="N106" s="21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</row>
    <row r="107" spans="1:56" s="65" customFormat="1">
      <c r="A107" s="186">
        <v>99</v>
      </c>
      <c r="B107" s="183" t="s">
        <v>102</v>
      </c>
      <c r="C107" s="184">
        <v>3</v>
      </c>
      <c r="D107" s="135">
        <v>8.5</v>
      </c>
      <c r="E107" s="19" t="s">
        <v>46</v>
      </c>
      <c r="F107" s="32">
        <v>1000</v>
      </c>
      <c r="G107" s="32">
        <v>1000</v>
      </c>
      <c r="H107" s="32">
        <v>1000</v>
      </c>
      <c r="I107" s="32">
        <v>1000</v>
      </c>
      <c r="J107" s="32">
        <v>1000</v>
      </c>
      <c r="K107" s="32">
        <v>1000</v>
      </c>
      <c r="L107" s="32">
        <v>933</v>
      </c>
      <c r="M107" s="136">
        <f t="shared" si="3"/>
        <v>5933</v>
      </c>
      <c r="N107" s="21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</row>
    <row r="108" spans="1:56" s="65" customFormat="1">
      <c r="A108" s="186">
        <v>100</v>
      </c>
      <c r="B108" s="183" t="s">
        <v>103</v>
      </c>
      <c r="C108" s="184">
        <v>1</v>
      </c>
      <c r="D108" s="135">
        <v>8</v>
      </c>
      <c r="E108" s="19" t="s">
        <v>46</v>
      </c>
      <c r="F108" s="32">
        <v>1000</v>
      </c>
      <c r="G108" s="32">
        <v>1000</v>
      </c>
      <c r="H108" s="32">
        <v>1000</v>
      </c>
      <c r="I108" s="32">
        <v>1000</v>
      </c>
      <c r="J108" s="32">
        <v>1000</v>
      </c>
      <c r="K108" s="32">
        <v>1000</v>
      </c>
      <c r="L108" s="32">
        <v>933</v>
      </c>
      <c r="M108" s="136">
        <f t="shared" si="3"/>
        <v>5933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</row>
    <row r="109" spans="1:56" s="65" customFormat="1">
      <c r="A109" s="186">
        <v>101</v>
      </c>
      <c r="B109" s="183" t="s">
        <v>327</v>
      </c>
      <c r="C109" s="183">
        <v>3</v>
      </c>
      <c r="D109" s="135">
        <v>8</v>
      </c>
      <c r="E109" s="19" t="s">
        <v>46</v>
      </c>
      <c r="F109" s="32">
        <v>1000</v>
      </c>
      <c r="G109" s="32">
        <v>1000</v>
      </c>
      <c r="H109" s="32">
        <v>1000</v>
      </c>
      <c r="I109" s="32">
        <v>1000</v>
      </c>
      <c r="J109" s="32">
        <v>1000</v>
      </c>
      <c r="K109" s="32">
        <v>1000</v>
      </c>
      <c r="L109" s="32">
        <v>933</v>
      </c>
      <c r="M109" s="136">
        <f t="shared" si="3"/>
        <v>5933</v>
      </c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</row>
    <row r="110" spans="1:56" s="65" customFormat="1">
      <c r="A110" s="186">
        <v>102</v>
      </c>
      <c r="B110" s="183" t="s">
        <v>328</v>
      </c>
      <c r="C110" s="183">
        <v>4</v>
      </c>
      <c r="D110" s="135">
        <v>9.14</v>
      </c>
      <c r="E110" s="19" t="s">
        <v>46</v>
      </c>
      <c r="F110" s="32">
        <v>1000</v>
      </c>
      <c r="G110" s="32">
        <v>1000</v>
      </c>
      <c r="H110" s="32">
        <v>1000</v>
      </c>
      <c r="I110" s="32">
        <v>1000</v>
      </c>
      <c r="J110" s="32">
        <v>0</v>
      </c>
      <c r="K110" s="32">
        <v>0</v>
      </c>
      <c r="L110" s="32">
        <v>0</v>
      </c>
      <c r="M110" s="136">
        <f t="shared" si="3"/>
        <v>3000</v>
      </c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</row>
    <row r="111" spans="1:56" s="65" customFormat="1">
      <c r="A111" s="186">
        <v>103</v>
      </c>
      <c r="B111" s="183" t="s">
        <v>104</v>
      </c>
      <c r="C111" s="183">
        <v>3</v>
      </c>
      <c r="D111" s="135">
        <v>8.8699999999999992</v>
      </c>
      <c r="E111" s="19" t="s">
        <v>46</v>
      </c>
      <c r="F111" s="32">
        <v>1000</v>
      </c>
      <c r="G111" s="32">
        <v>1000</v>
      </c>
      <c r="H111" s="32">
        <v>1000</v>
      </c>
      <c r="I111" s="32">
        <v>1000</v>
      </c>
      <c r="J111" s="32">
        <v>1000</v>
      </c>
      <c r="K111" s="32">
        <v>1000</v>
      </c>
      <c r="L111" s="32">
        <v>933</v>
      </c>
      <c r="M111" s="136">
        <f t="shared" si="3"/>
        <v>5933</v>
      </c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</row>
    <row r="112" spans="1:56" s="65" customFormat="1">
      <c r="A112" s="186">
        <v>104</v>
      </c>
      <c r="B112" s="183" t="s">
        <v>54</v>
      </c>
      <c r="C112" s="183">
        <v>4</v>
      </c>
      <c r="D112" s="135">
        <v>9.42</v>
      </c>
      <c r="E112" s="19" t="s">
        <v>46</v>
      </c>
      <c r="F112" s="32">
        <v>1000</v>
      </c>
      <c r="G112" s="32">
        <v>1000</v>
      </c>
      <c r="H112" s="32">
        <v>1000</v>
      </c>
      <c r="I112" s="32">
        <v>1000</v>
      </c>
      <c r="J112" s="32">
        <v>0</v>
      </c>
      <c r="K112" s="32">
        <v>0</v>
      </c>
      <c r="L112" s="32">
        <v>0</v>
      </c>
      <c r="M112" s="136">
        <f t="shared" si="3"/>
        <v>3000</v>
      </c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</row>
    <row r="113" spans="1:56" s="133" customFormat="1">
      <c r="A113" s="186">
        <v>105</v>
      </c>
      <c r="B113" s="183" t="s">
        <v>303</v>
      </c>
      <c r="C113" s="184">
        <v>3</v>
      </c>
      <c r="D113" s="135">
        <v>8.5</v>
      </c>
      <c r="E113" s="19" t="s">
        <v>46</v>
      </c>
      <c r="F113" s="32">
        <v>1000</v>
      </c>
      <c r="G113" s="32">
        <v>1000</v>
      </c>
      <c r="H113" s="32">
        <v>1000</v>
      </c>
      <c r="I113" s="32">
        <v>1000</v>
      </c>
      <c r="J113" s="32">
        <v>1000</v>
      </c>
      <c r="K113" s="32">
        <v>1000</v>
      </c>
      <c r="L113" s="32">
        <v>933</v>
      </c>
      <c r="M113" s="136">
        <f t="shared" si="3"/>
        <v>5933</v>
      </c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</row>
    <row r="114" spans="1:56" s="65" customFormat="1">
      <c r="A114" s="186">
        <v>106</v>
      </c>
      <c r="B114" s="183" t="s">
        <v>105</v>
      </c>
      <c r="C114" s="184">
        <v>3</v>
      </c>
      <c r="D114" s="135">
        <v>8.25</v>
      </c>
      <c r="E114" s="19" t="s">
        <v>46</v>
      </c>
      <c r="F114" s="32">
        <v>1000</v>
      </c>
      <c r="G114" s="32">
        <v>1000</v>
      </c>
      <c r="H114" s="32">
        <v>1000</v>
      </c>
      <c r="I114" s="32">
        <v>1000</v>
      </c>
      <c r="J114" s="32">
        <v>1000</v>
      </c>
      <c r="K114" s="32">
        <v>1000</v>
      </c>
      <c r="L114" s="32">
        <v>933</v>
      </c>
      <c r="M114" s="136">
        <f t="shared" si="3"/>
        <v>5933</v>
      </c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</row>
    <row r="115" spans="1:56" s="65" customFormat="1">
      <c r="A115" s="186">
        <v>107</v>
      </c>
      <c r="B115" s="183" t="s">
        <v>106</v>
      </c>
      <c r="C115" s="183">
        <v>4</v>
      </c>
      <c r="D115" s="135">
        <v>9.42</v>
      </c>
      <c r="E115" s="19" t="s">
        <v>46</v>
      </c>
      <c r="F115" s="32">
        <v>1000</v>
      </c>
      <c r="G115" s="32">
        <v>1000</v>
      </c>
      <c r="H115" s="32">
        <v>1000</v>
      </c>
      <c r="I115" s="32">
        <v>1000</v>
      </c>
      <c r="J115" s="32">
        <v>0</v>
      </c>
      <c r="K115" s="32">
        <v>0</v>
      </c>
      <c r="L115" s="32">
        <v>0</v>
      </c>
      <c r="M115" s="136">
        <f t="shared" si="3"/>
        <v>3000</v>
      </c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</row>
    <row r="116" spans="1:56" s="65" customFormat="1">
      <c r="A116" s="186">
        <v>108</v>
      </c>
      <c r="B116" s="183" t="s">
        <v>334</v>
      </c>
      <c r="C116" s="183">
        <v>4</v>
      </c>
      <c r="D116" s="135">
        <v>8.42</v>
      </c>
      <c r="E116" s="19" t="s">
        <v>46</v>
      </c>
      <c r="F116" s="32">
        <v>1000</v>
      </c>
      <c r="G116" s="32">
        <v>1000</v>
      </c>
      <c r="H116" s="32">
        <v>1000</v>
      </c>
      <c r="I116" s="32">
        <v>1000</v>
      </c>
      <c r="J116" s="32">
        <v>0</v>
      </c>
      <c r="K116" s="32">
        <v>0</v>
      </c>
      <c r="L116" s="32">
        <v>0</v>
      </c>
      <c r="M116" s="136">
        <f t="shared" si="3"/>
        <v>3000</v>
      </c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</row>
    <row r="117" spans="1:56" s="133" customFormat="1">
      <c r="A117" s="186">
        <v>109</v>
      </c>
      <c r="B117" s="183" t="s">
        <v>107</v>
      </c>
      <c r="C117" s="183">
        <v>3</v>
      </c>
      <c r="D117" s="135">
        <v>8.75</v>
      </c>
      <c r="E117" s="19" t="s">
        <v>46</v>
      </c>
      <c r="F117" s="32">
        <v>1000</v>
      </c>
      <c r="G117" s="32">
        <v>1000</v>
      </c>
      <c r="H117" s="32">
        <v>1000</v>
      </c>
      <c r="I117" s="32">
        <v>1000</v>
      </c>
      <c r="J117" s="32">
        <v>1000</v>
      </c>
      <c r="K117" s="32">
        <v>1000</v>
      </c>
      <c r="L117" s="32">
        <v>933</v>
      </c>
      <c r="M117" s="136">
        <f t="shared" si="3"/>
        <v>5933</v>
      </c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</row>
    <row r="118" spans="1:56" s="65" customFormat="1">
      <c r="A118" s="186">
        <v>110</v>
      </c>
      <c r="B118" s="183" t="s">
        <v>333</v>
      </c>
      <c r="C118" s="183">
        <v>4</v>
      </c>
      <c r="D118" s="110">
        <v>8.42</v>
      </c>
      <c r="E118" s="111" t="s">
        <v>46</v>
      </c>
      <c r="F118" s="112">
        <v>1000</v>
      </c>
      <c r="G118" s="112">
        <v>1000</v>
      </c>
      <c r="H118" s="112">
        <v>1000</v>
      </c>
      <c r="I118" s="112">
        <v>1000</v>
      </c>
      <c r="J118" s="112">
        <v>0</v>
      </c>
      <c r="K118" s="112">
        <v>0</v>
      </c>
      <c r="L118" s="112">
        <v>0</v>
      </c>
      <c r="M118" s="138">
        <f t="shared" si="3"/>
        <v>3000</v>
      </c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</row>
    <row r="119" spans="1:56" s="65" customFormat="1">
      <c r="A119" s="186">
        <v>111</v>
      </c>
      <c r="B119" s="183" t="s">
        <v>108</v>
      </c>
      <c r="C119" s="183">
        <v>4</v>
      </c>
      <c r="D119" s="135">
        <v>9</v>
      </c>
      <c r="E119" s="19" t="s">
        <v>46</v>
      </c>
      <c r="F119" s="32">
        <v>1000</v>
      </c>
      <c r="G119" s="32">
        <v>1000</v>
      </c>
      <c r="H119" s="32">
        <v>1000</v>
      </c>
      <c r="I119" s="32">
        <v>1000</v>
      </c>
      <c r="J119" s="32">
        <v>0</v>
      </c>
      <c r="K119" s="32">
        <v>0</v>
      </c>
      <c r="L119" s="32">
        <v>0</v>
      </c>
      <c r="M119" s="136">
        <f t="shared" si="3"/>
        <v>3000</v>
      </c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</row>
    <row r="120" spans="1:56" s="65" customFormat="1">
      <c r="A120" s="186">
        <v>112</v>
      </c>
      <c r="B120" s="183" t="s">
        <v>110</v>
      </c>
      <c r="C120" s="184">
        <v>4</v>
      </c>
      <c r="D120" s="135">
        <v>8.2799999999999994</v>
      </c>
      <c r="E120" s="19" t="s">
        <v>46</v>
      </c>
      <c r="F120" s="32">
        <v>1000</v>
      </c>
      <c r="G120" s="32">
        <v>1000</v>
      </c>
      <c r="H120" s="32">
        <v>1000</v>
      </c>
      <c r="I120" s="32">
        <v>1000</v>
      </c>
      <c r="J120" s="32">
        <v>0</v>
      </c>
      <c r="K120" s="32">
        <v>0</v>
      </c>
      <c r="L120" s="32">
        <v>0</v>
      </c>
      <c r="M120" s="136">
        <f t="shared" si="3"/>
        <v>3000</v>
      </c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</row>
    <row r="121" spans="1:56" s="65" customFormat="1">
      <c r="A121" s="186">
        <v>113</v>
      </c>
      <c r="B121" s="183" t="s">
        <v>335</v>
      </c>
      <c r="C121" s="183">
        <v>4</v>
      </c>
      <c r="D121" s="135">
        <v>8.42</v>
      </c>
      <c r="E121" s="19" t="s">
        <v>46</v>
      </c>
      <c r="F121" s="32">
        <v>1000</v>
      </c>
      <c r="G121" s="32">
        <v>1000</v>
      </c>
      <c r="H121" s="32">
        <v>1000</v>
      </c>
      <c r="I121" s="32">
        <v>1000</v>
      </c>
      <c r="J121" s="32">
        <v>0</v>
      </c>
      <c r="K121" s="32">
        <v>0</v>
      </c>
      <c r="L121" s="32">
        <v>0</v>
      </c>
      <c r="M121" s="136">
        <f t="shared" si="3"/>
        <v>3000</v>
      </c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</row>
    <row r="122" spans="1:56" s="65" customFormat="1">
      <c r="A122" s="186">
        <v>114</v>
      </c>
      <c r="B122" s="183" t="s">
        <v>113</v>
      </c>
      <c r="C122" s="184">
        <v>3</v>
      </c>
      <c r="D122" s="135">
        <v>8</v>
      </c>
      <c r="E122" s="19" t="s">
        <v>46</v>
      </c>
      <c r="F122" s="32">
        <v>1000</v>
      </c>
      <c r="G122" s="32">
        <v>1000</v>
      </c>
      <c r="H122" s="32">
        <v>1000</v>
      </c>
      <c r="I122" s="32">
        <v>1000</v>
      </c>
      <c r="J122" s="32">
        <v>1000</v>
      </c>
      <c r="K122" s="32">
        <v>1000</v>
      </c>
      <c r="L122" s="32">
        <v>933</v>
      </c>
      <c r="M122" s="136">
        <f t="shared" si="3"/>
        <v>5933</v>
      </c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</row>
    <row r="123" spans="1:56" s="65" customFormat="1">
      <c r="A123" s="186">
        <v>115</v>
      </c>
      <c r="B123" s="183" t="s">
        <v>331</v>
      </c>
      <c r="C123" s="183">
        <v>4</v>
      </c>
      <c r="D123" s="135">
        <v>8.57</v>
      </c>
      <c r="E123" s="19" t="s">
        <v>46</v>
      </c>
      <c r="F123" s="32">
        <v>1000</v>
      </c>
      <c r="G123" s="32">
        <v>1000</v>
      </c>
      <c r="H123" s="32">
        <v>1000</v>
      </c>
      <c r="I123" s="32">
        <v>1000</v>
      </c>
      <c r="J123" s="32">
        <v>0</v>
      </c>
      <c r="K123" s="32">
        <v>0</v>
      </c>
      <c r="L123" s="32">
        <v>0</v>
      </c>
      <c r="M123" s="136">
        <f t="shared" si="3"/>
        <v>3000</v>
      </c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</row>
    <row r="124" spans="1:56" s="65" customFormat="1">
      <c r="A124" s="186">
        <v>116</v>
      </c>
      <c r="B124" s="183" t="s">
        <v>348</v>
      </c>
      <c r="C124" s="183" t="s">
        <v>56</v>
      </c>
      <c r="D124" s="135">
        <v>9.33</v>
      </c>
      <c r="E124" s="19" t="s">
        <v>46</v>
      </c>
      <c r="F124" s="32">
        <v>1000</v>
      </c>
      <c r="G124" s="32">
        <v>1000</v>
      </c>
      <c r="H124" s="32">
        <v>1000</v>
      </c>
      <c r="I124" s="32">
        <v>1000</v>
      </c>
      <c r="J124" s="32">
        <v>1000</v>
      </c>
      <c r="K124" s="32">
        <v>1000</v>
      </c>
      <c r="L124" s="32">
        <v>933</v>
      </c>
      <c r="M124" s="136">
        <f t="shared" si="3"/>
        <v>5933</v>
      </c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</row>
    <row r="125" spans="1:56" s="65" customFormat="1" ht="15.75" customHeight="1">
      <c r="A125" s="186">
        <v>117</v>
      </c>
      <c r="B125" s="183" t="s">
        <v>115</v>
      </c>
      <c r="C125" s="183">
        <v>1</v>
      </c>
      <c r="D125" s="135">
        <v>8.42</v>
      </c>
      <c r="E125" s="19" t="s">
        <v>46</v>
      </c>
      <c r="F125" s="32">
        <v>1000</v>
      </c>
      <c r="G125" s="32">
        <v>1000</v>
      </c>
      <c r="H125" s="32">
        <v>1000</v>
      </c>
      <c r="I125" s="32">
        <v>1000</v>
      </c>
      <c r="J125" s="32">
        <v>1000</v>
      </c>
      <c r="K125" s="32">
        <v>1000</v>
      </c>
      <c r="L125" s="32">
        <v>933</v>
      </c>
      <c r="M125" s="136">
        <f t="shared" si="3"/>
        <v>5933</v>
      </c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</row>
    <row r="126" spans="1:56" s="65" customFormat="1">
      <c r="A126" s="186">
        <v>118</v>
      </c>
      <c r="B126" s="183" t="s">
        <v>309</v>
      </c>
      <c r="C126" s="184">
        <v>1</v>
      </c>
      <c r="D126" s="135">
        <v>8.2799999999999994</v>
      </c>
      <c r="E126" s="19" t="s">
        <v>46</v>
      </c>
      <c r="F126" s="32">
        <v>1000</v>
      </c>
      <c r="G126" s="32">
        <v>1000</v>
      </c>
      <c r="H126" s="32">
        <v>1000</v>
      </c>
      <c r="I126" s="32">
        <v>1000</v>
      </c>
      <c r="J126" s="32">
        <v>1000</v>
      </c>
      <c r="K126" s="32">
        <v>1000</v>
      </c>
      <c r="L126" s="32">
        <v>933</v>
      </c>
      <c r="M126" s="136">
        <f t="shared" si="3"/>
        <v>5933</v>
      </c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</row>
    <row r="127" spans="1:56" s="65" customFormat="1">
      <c r="A127" s="186">
        <v>119</v>
      </c>
      <c r="B127" s="183" t="s">
        <v>330</v>
      </c>
      <c r="C127" s="184">
        <v>4</v>
      </c>
      <c r="D127" s="135">
        <v>8.7100000000000009</v>
      </c>
      <c r="E127" s="19" t="s">
        <v>46</v>
      </c>
      <c r="F127" s="32">
        <v>1000</v>
      </c>
      <c r="G127" s="32">
        <v>1000</v>
      </c>
      <c r="H127" s="32">
        <v>1000</v>
      </c>
      <c r="I127" s="32">
        <v>1000</v>
      </c>
      <c r="J127" s="32">
        <v>0</v>
      </c>
      <c r="K127" s="32">
        <v>0</v>
      </c>
      <c r="L127" s="32">
        <v>0</v>
      </c>
      <c r="M127" s="136">
        <f t="shared" si="3"/>
        <v>3000</v>
      </c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</row>
    <row r="128" spans="1:56" s="65" customFormat="1">
      <c r="A128" s="186">
        <v>120</v>
      </c>
      <c r="B128" s="183" t="s">
        <v>374</v>
      </c>
      <c r="C128" s="183">
        <v>2</v>
      </c>
      <c r="D128" s="135">
        <v>8.4600000000000009</v>
      </c>
      <c r="E128" s="19" t="s">
        <v>46</v>
      </c>
      <c r="F128" s="32">
        <v>1000</v>
      </c>
      <c r="G128" s="32">
        <v>1000</v>
      </c>
      <c r="H128" s="32">
        <v>1000</v>
      </c>
      <c r="I128" s="32">
        <v>1000</v>
      </c>
      <c r="J128" s="32">
        <v>1000</v>
      </c>
      <c r="K128" s="32">
        <v>1000</v>
      </c>
      <c r="L128" s="32">
        <v>933</v>
      </c>
      <c r="M128" s="136">
        <f t="shared" si="3"/>
        <v>5933</v>
      </c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</row>
    <row r="129" spans="1:56" s="65" customFormat="1">
      <c r="A129" s="186">
        <v>121</v>
      </c>
      <c r="B129" s="183" t="s">
        <v>116</v>
      </c>
      <c r="C129" s="184">
        <v>1</v>
      </c>
      <c r="D129" s="135">
        <v>8</v>
      </c>
      <c r="E129" s="19" t="s">
        <v>46</v>
      </c>
      <c r="F129" s="32">
        <v>1000</v>
      </c>
      <c r="G129" s="32">
        <v>1000</v>
      </c>
      <c r="H129" s="32">
        <v>1000</v>
      </c>
      <c r="I129" s="32">
        <v>1000</v>
      </c>
      <c r="J129" s="32">
        <v>1000</v>
      </c>
      <c r="K129" s="32">
        <v>1000</v>
      </c>
      <c r="L129" s="32">
        <v>933</v>
      </c>
      <c r="M129" s="136">
        <f t="shared" si="3"/>
        <v>5933</v>
      </c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</row>
    <row r="130" spans="1:56" s="65" customFormat="1">
      <c r="A130" s="186">
        <v>122</v>
      </c>
      <c r="B130" s="183" t="s">
        <v>314</v>
      </c>
      <c r="C130" s="184">
        <v>2</v>
      </c>
      <c r="D130" s="135">
        <v>8.14</v>
      </c>
      <c r="E130" s="19" t="s">
        <v>46</v>
      </c>
      <c r="F130" s="32">
        <v>1000</v>
      </c>
      <c r="G130" s="32">
        <v>1000</v>
      </c>
      <c r="H130" s="32">
        <v>1000</v>
      </c>
      <c r="I130" s="32">
        <v>1000</v>
      </c>
      <c r="J130" s="32">
        <v>1000</v>
      </c>
      <c r="K130" s="32">
        <v>1000</v>
      </c>
      <c r="L130" s="32">
        <v>933</v>
      </c>
      <c r="M130" s="136">
        <f t="shared" si="3"/>
        <v>5933</v>
      </c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</row>
    <row r="131" spans="1:56" s="65" customFormat="1">
      <c r="A131" s="186">
        <v>123</v>
      </c>
      <c r="B131" s="183" t="s">
        <v>341</v>
      </c>
      <c r="C131" s="184">
        <v>4</v>
      </c>
      <c r="D131" s="135">
        <v>8.2799999999999994</v>
      </c>
      <c r="E131" s="19" t="s">
        <v>46</v>
      </c>
      <c r="F131" s="32">
        <v>1000</v>
      </c>
      <c r="G131" s="32">
        <v>1000</v>
      </c>
      <c r="H131" s="32">
        <v>1000</v>
      </c>
      <c r="I131" s="32">
        <v>1000</v>
      </c>
      <c r="J131" s="32">
        <v>0</v>
      </c>
      <c r="K131" s="32">
        <v>0</v>
      </c>
      <c r="L131" s="32">
        <v>0</v>
      </c>
      <c r="M131" s="136">
        <f t="shared" si="3"/>
        <v>3000</v>
      </c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</row>
    <row r="132" spans="1:56" s="65" customFormat="1">
      <c r="A132" s="186">
        <v>124</v>
      </c>
      <c r="B132" s="183" t="s">
        <v>317</v>
      </c>
      <c r="C132" s="184">
        <v>3</v>
      </c>
      <c r="D132" s="135">
        <v>8.1199999999999992</v>
      </c>
      <c r="E132" s="19" t="s">
        <v>46</v>
      </c>
      <c r="F132" s="32">
        <v>1000</v>
      </c>
      <c r="G132" s="32">
        <v>1000</v>
      </c>
      <c r="H132" s="32">
        <v>1000</v>
      </c>
      <c r="I132" s="32">
        <v>1000</v>
      </c>
      <c r="J132" s="32">
        <v>1000</v>
      </c>
      <c r="K132" s="32">
        <v>1000</v>
      </c>
      <c r="L132" s="32">
        <v>933</v>
      </c>
      <c r="M132" s="136">
        <f t="shared" si="3"/>
        <v>5933</v>
      </c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</row>
    <row r="133" spans="1:56" s="65" customFormat="1">
      <c r="A133" s="186">
        <v>125</v>
      </c>
      <c r="B133" s="183" t="s">
        <v>118</v>
      </c>
      <c r="C133" s="183">
        <v>2</v>
      </c>
      <c r="D133" s="135">
        <v>8.14</v>
      </c>
      <c r="E133" s="19" t="s">
        <v>46</v>
      </c>
      <c r="F133" s="32">
        <v>1000</v>
      </c>
      <c r="G133" s="32">
        <v>1000</v>
      </c>
      <c r="H133" s="32">
        <v>1000</v>
      </c>
      <c r="I133" s="32">
        <v>1000</v>
      </c>
      <c r="J133" s="32">
        <v>1000</v>
      </c>
      <c r="K133" s="32">
        <v>1000</v>
      </c>
      <c r="L133" s="32">
        <v>933</v>
      </c>
      <c r="M133" s="136">
        <f t="shared" si="3"/>
        <v>5933</v>
      </c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</row>
    <row r="134" spans="1:56" s="65" customFormat="1">
      <c r="A134" s="186">
        <v>126</v>
      </c>
      <c r="B134" s="183" t="s">
        <v>119</v>
      </c>
      <c r="C134" s="184">
        <v>2</v>
      </c>
      <c r="D134" s="135">
        <v>8.57</v>
      </c>
      <c r="E134" s="19" t="s">
        <v>46</v>
      </c>
      <c r="F134" s="32">
        <v>1000</v>
      </c>
      <c r="G134" s="32">
        <v>1000</v>
      </c>
      <c r="H134" s="32">
        <v>1000</v>
      </c>
      <c r="I134" s="32">
        <v>1000</v>
      </c>
      <c r="J134" s="32">
        <v>1000</v>
      </c>
      <c r="K134" s="32">
        <v>1000</v>
      </c>
      <c r="L134" s="32">
        <v>933</v>
      </c>
      <c r="M134" s="136">
        <f t="shared" si="3"/>
        <v>5933</v>
      </c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</row>
    <row r="135" spans="1:56" s="65" customFormat="1">
      <c r="A135" s="186">
        <v>127</v>
      </c>
      <c r="B135" s="183" t="s">
        <v>120</v>
      </c>
      <c r="C135" s="184">
        <v>2</v>
      </c>
      <c r="D135" s="135">
        <v>8.42</v>
      </c>
      <c r="E135" s="19" t="s">
        <v>46</v>
      </c>
      <c r="F135" s="32">
        <v>1000</v>
      </c>
      <c r="G135" s="32">
        <v>1000</v>
      </c>
      <c r="H135" s="32">
        <v>1000</v>
      </c>
      <c r="I135" s="32">
        <v>1000</v>
      </c>
      <c r="J135" s="32">
        <v>1000</v>
      </c>
      <c r="K135" s="32">
        <v>1000</v>
      </c>
      <c r="L135" s="32">
        <v>933</v>
      </c>
      <c r="M135" s="136">
        <f t="shared" si="3"/>
        <v>5933</v>
      </c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</row>
    <row r="136" spans="1:56" s="65" customFormat="1">
      <c r="A136" s="186">
        <v>128</v>
      </c>
      <c r="B136" s="183" t="s">
        <v>310</v>
      </c>
      <c r="C136" s="184">
        <v>1</v>
      </c>
      <c r="D136" s="135">
        <v>8.2799999999999994</v>
      </c>
      <c r="E136" s="19" t="s">
        <v>46</v>
      </c>
      <c r="F136" s="32">
        <v>1000</v>
      </c>
      <c r="G136" s="32">
        <v>1000</v>
      </c>
      <c r="H136" s="32">
        <v>1000</v>
      </c>
      <c r="I136" s="32">
        <v>1000</v>
      </c>
      <c r="J136" s="32">
        <v>1000</v>
      </c>
      <c r="K136" s="32">
        <v>1000</v>
      </c>
      <c r="L136" s="32">
        <v>933</v>
      </c>
      <c r="M136" s="136">
        <f t="shared" si="3"/>
        <v>5933</v>
      </c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</row>
    <row r="137" spans="1:56" s="65" customFormat="1">
      <c r="A137" s="186">
        <v>129</v>
      </c>
      <c r="B137" s="183" t="s">
        <v>300</v>
      </c>
      <c r="C137" s="184">
        <v>3</v>
      </c>
      <c r="D137" s="135">
        <v>8.8699999999999992</v>
      </c>
      <c r="E137" s="19" t="s">
        <v>46</v>
      </c>
      <c r="F137" s="32">
        <v>1000</v>
      </c>
      <c r="G137" s="32">
        <v>1000</v>
      </c>
      <c r="H137" s="32">
        <v>1000</v>
      </c>
      <c r="I137" s="32">
        <v>1000</v>
      </c>
      <c r="J137" s="32">
        <v>1000</v>
      </c>
      <c r="K137" s="32">
        <v>1000</v>
      </c>
      <c r="L137" s="32">
        <v>933</v>
      </c>
      <c r="M137" s="136">
        <f t="shared" ref="M137:M147" si="4">SUM(G137:L137)</f>
        <v>5933</v>
      </c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</row>
    <row r="138" spans="1:56" s="65" customFormat="1">
      <c r="A138" s="186">
        <v>130</v>
      </c>
      <c r="B138" s="183" t="s">
        <v>301</v>
      </c>
      <c r="C138" s="183">
        <v>1</v>
      </c>
      <c r="D138" s="135">
        <v>8.85</v>
      </c>
      <c r="E138" s="19" t="s">
        <v>46</v>
      </c>
      <c r="F138" s="32">
        <v>1000</v>
      </c>
      <c r="G138" s="32">
        <v>1000</v>
      </c>
      <c r="H138" s="32">
        <v>1000</v>
      </c>
      <c r="I138" s="32">
        <v>1000</v>
      </c>
      <c r="J138" s="32">
        <v>1000</v>
      </c>
      <c r="K138" s="32">
        <v>1000</v>
      </c>
      <c r="L138" s="32">
        <v>933</v>
      </c>
      <c r="M138" s="136">
        <f t="shared" si="4"/>
        <v>5933</v>
      </c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</row>
    <row r="139" spans="1:56" s="65" customFormat="1">
      <c r="A139" s="186">
        <v>131</v>
      </c>
      <c r="B139" s="183" t="s">
        <v>336</v>
      </c>
      <c r="C139" s="184">
        <v>4</v>
      </c>
      <c r="D139" s="135">
        <v>8.42</v>
      </c>
      <c r="E139" s="19" t="s">
        <v>46</v>
      </c>
      <c r="F139" s="32">
        <v>1000</v>
      </c>
      <c r="G139" s="32">
        <v>1000</v>
      </c>
      <c r="H139" s="32">
        <v>1000</v>
      </c>
      <c r="I139" s="32">
        <v>1000</v>
      </c>
      <c r="J139" s="32">
        <v>0</v>
      </c>
      <c r="K139" s="32">
        <v>0</v>
      </c>
      <c r="L139" s="32">
        <v>0</v>
      </c>
      <c r="M139" s="136">
        <f t="shared" si="4"/>
        <v>3000</v>
      </c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</row>
    <row r="140" spans="1:56" s="65" customFormat="1" ht="15.75" customHeight="1">
      <c r="A140" s="186">
        <v>132</v>
      </c>
      <c r="B140" s="183" t="s">
        <v>121</v>
      </c>
      <c r="C140" s="183">
        <v>2</v>
      </c>
      <c r="D140" s="135">
        <v>8.2799999999999994</v>
      </c>
      <c r="E140" s="19" t="s">
        <v>46</v>
      </c>
      <c r="F140" s="32">
        <v>1000</v>
      </c>
      <c r="G140" s="32">
        <v>1000</v>
      </c>
      <c r="H140" s="32">
        <v>1000</v>
      </c>
      <c r="I140" s="32">
        <v>1000</v>
      </c>
      <c r="J140" s="32">
        <v>1000</v>
      </c>
      <c r="K140" s="32">
        <v>1000</v>
      </c>
      <c r="L140" s="32">
        <v>933</v>
      </c>
      <c r="M140" s="136">
        <f t="shared" si="4"/>
        <v>5933</v>
      </c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</row>
    <row r="141" spans="1:56" s="65" customFormat="1" ht="15.75" customHeight="1">
      <c r="A141" s="186">
        <v>133</v>
      </c>
      <c r="B141" s="183" t="s">
        <v>342</v>
      </c>
      <c r="C141" s="183">
        <v>4</v>
      </c>
      <c r="D141" s="135">
        <v>8.2799999999999994</v>
      </c>
      <c r="E141" s="19" t="s">
        <v>44</v>
      </c>
      <c r="F141" s="32">
        <v>1000</v>
      </c>
      <c r="G141" s="32">
        <v>1000</v>
      </c>
      <c r="H141" s="32">
        <v>1000</v>
      </c>
      <c r="I141" s="32">
        <v>1000</v>
      </c>
      <c r="J141" s="32">
        <v>0</v>
      </c>
      <c r="K141" s="32">
        <v>0</v>
      </c>
      <c r="L141" s="32">
        <v>0</v>
      </c>
      <c r="M141" s="136">
        <f t="shared" si="4"/>
        <v>3000</v>
      </c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</row>
    <row r="142" spans="1:56" s="65" customFormat="1" ht="15.75" customHeight="1">
      <c r="A142" s="186">
        <v>134</v>
      </c>
      <c r="B142" s="183" t="s">
        <v>304</v>
      </c>
      <c r="C142" s="184">
        <v>3</v>
      </c>
      <c r="D142" s="135">
        <v>8.3699999999999992</v>
      </c>
      <c r="E142" s="19" t="s">
        <v>46</v>
      </c>
      <c r="F142" s="32">
        <v>1000</v>
      </c>
      <c r="G142" s="32">
        <v>1000</v>
      </c>
      <c r="H142" s="32">
        <v>1000</v>
      </c>
      <c r="I142" s="32">
        <v>1000</v>
      </c>
      <c r="J142" s="32">
        <v>1000</v>
      </c>
      <c r="K142" s="32">
        <v>1000</v>
      </c>
      <c r="L142" s="32">
        <v>933</v>
      </c>
      <c r="M142" s="136">
        <f t="shared" si="4"/>
        <v>5933</v>
      </c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</row>
    <row r="143" spans="1:56" s="65" customFormat="1" ht="15.75" customHeight="1">
      <c r="A143" s="186">
        <v>135</v>
      </c>
      <c r="B143" s="183" t="s">
        <v>376</v>
      </c>
      <c r="C143" s="184" t="s">
        <v>60</v>
      </c>
      <c r="D143" s="135">
        <v>9</v>
      </c>
      <c r="E143" s="19" t="s">
        <v>44</v>
      </c>
      <c r="F143" s="32">
        <v>1000</v>
      </c>
      <c r="G143" s="32">
        <v>1000</v>
      </c>
      <c r="H143" s="32">
        <v>1000</v>
      </c>
      <c r="I143" s="32">
        <v>1000</v>
      </c>
      <c r="J143" s="32">
        <v>1000</v>
      </c>
      <c r="K143" s="32">
        <v>1000</v>
      </c>
      <c r="L143" s="32">
        <v>933</v>
      </c>
      <c r="M143" s="136">
        <f t="shared" si="4"/>
        <v>5933</v>
      </c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</row>
    <row r="144" spans="1:56" s="65" customFormat="1" ht="15.75" customHeight="1">
      <c r="A144" s="186">
        <v>136</v>
      </c>
      <c r="B144" s="183" t="s">
        <v>377</v>
      </c>
      <c r="C144" s="184" t="s">
        <v>40</v>
      </c>
      <c r="D144" s="135">
        <v>9</v>
      </c>
      <c r="E144" s="19" t="s">
        <v>44</v>
      </c>
      <c r="F144" s="32">
        <v>1000</v>
      </c>
      <c r="G144" s="32">
        <v>1000</v>
      </c>
      <c r="H144" s="32">
        <v>1000</v>
      </c>
      <c r="I144" s="32">
        <v>1000</v>
      </c>
      <c r="J144" s="32"/>
      <c r="K144" s="32"/>
      <c r="L144" s="32"/>
      <c r="M144" s="136">
        <f t="shared" si="4"/>
        <v>3000</v>
      </c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</row>
    <row r="145" spans="1:56" s="65" customFormat="1" ht="15.75" customHeight="1">
      <c r="A145" s="186">
        <v>137</v>
      </c>
      <c r="B145" s="183" t="s">
        <v>378</v>
      </c>
      <c r="C145" s="184" t="s">
        <v>40</v>
      </c>
      <c r="D145" s="135">
        <v>9</v>
      </c>
      <c r="E145" s="19" t="s">
        <v>44</v>
      </c>
      <c r="F145" s="32">
        <v>1000</v>
      </c>
      <c r="G145" s="32">
        <v>1000</v>
      </c>
      <c r="H145" s="32">
        <v>1000</v>
      </c>
      <c r="I145" s="32">
        <v>1000</v>
      </c>
      <c r="J145" s="32"/>
      <c r="K145" s="32"/>
      <c r="L145" s="32"/>
      <c r="M145" s="136">
        <f t="shared" si="4"/>
        <v>3000</v>
      </c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</row>
    <row r="146" spans="1:56" s="65" customFormat="1" ht="15.75" customHeight="1">
      <c r="A146" s="186">
        <v>138</v>
      </c>
      <c r="B146" s="183" t="s">
        <v>343</v>
      </c>
      <c r="C146" s="183">
        <v>4</v>
      </c>
      <c r="D146" s="135">
        <v>8.2799999999999994</v>
      </c>
      <c r="E146" s="19" t="s">
        <v>44</v>
      </c>
      <c r="F146" s="32">
        <v>1000</v>
      </c>
      <c r="G146" s="32">
        <v>1000</v>
      </c>
      <c r="H146" s="32">
        <v>1000</v>
      </c>
      <c r="I146" s="32">
        <v>1000</v>
      </c>
      <c r="J146" s="32">
        <v>0</v>
      </c>
      <c r="K146" s="32">
        <v>0</v>
      </c>
      <c r="L146" s="32">
        <v>0</v>
      </c>
      <c r="M146" s="136">
        <f t="shared" si="4"/>
        <v>3000</v>
      </c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</row>
    <row r="147" spans="1:56" s="65" customFormat="1" ht="15.75" customHeight="1">
      <c r="A147" s="186">
        <v>139</v>
      </c>
      <c r="B147" s="183" t="s">
        <v>123</v>
      </c>
      <c r="C147" s="183">
        <v>4</v>
      </c>
      <c r="D147" s="135">
        <v>8.57</v>
      </c>
      <c r="E147" s="19" t="s">
        <v>46</v>
      </c>
      <c r="F147" s="32">
        <v>1000</v>
      </c>
      <c r="G147" s="32">
        <v>1000</v>
      </c>
      <c r="H147" s="32">
        <v>1000</v>
      </c>
      <c r="I147" s="32">
        <v>1000</v>
      </c>
      <c r="J147" s="32">
        <v>0</v>
      </c>
      <c r="K147" s="32">
        <v>0</v>
      </c>
      <c r="L147" s="32">
        <v>0</v>
      </c>
      <c r="M147" s="136">
        <f t="shared" si="4"/>
        <v>3000</v>
      </c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</row>
    <row r="148" spans="1:56">
      <c r="A148" s="20"/>
      <c r="B148" s="21"/>
      <c r="C148" s="20"/>
      <c r="D148" s="20"/>
      <c r="E148" s="21"/>
      <c r="F148" s="21"/>
      <c r="G148" s="73">
        <f t="shared" ref="G148:M148" si="5">SUM(G9:G147)</f>
        <v>147000</v>
      </c>
      <c r="H148" s="73">
        <f t="shared" si="5"/>
        <v>147000</v>
      </c>
      <c r="I148" s="73">
        <f t="shared" si="5"/>
        <v>147000</v>
      </c>
      <c r="J148" s="73">
        <f t="shared" si="5"/>
        <v>89300</v>
      </c>
      <c r="K148" s="73">
        <f t="shared" si="5"/>
        <v>89300</v>
      </c>
      <c r="L148" s="73">
        <f t="shared" si="5"/>
        <v>83322</v>
      </c>
      <c r="M148" s="73">
        <f t="shared" si="5"/>
        <v>702922</v>
      </c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</row>
    <row r="149" spans="1:56">
      <c r="A149" s="71"/>
      <c r="B149" s="72"/>
      <c r="C149" s="71"/>
      <c r="D149" s="71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</row>
    <row r="150" spans="1:56">
      <c r="A150" s="71"/>
      <c r="B150" s="72"/>
      <c r="C150" s="71"/>
      <c r="D150" s="71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</row>
    <row r="151" spans="1:56">
      <c r="A151" s="71"/>
      <c r="B151" s="11"/>
      <c r="C151" s="11"/>
      <c r="D151" s="11" t="s">
        <v>125</v>
      </c>
      <c r="E151" s="11"/>
      <c r="F151" s="11"/>
      <c r="G151" s="11"/>
      <c r="H151" s="11"/>
      <c r="I151" s="11"/>
      <c r="J151" s="11"/>
      <c r="K151" s="11"/>
      <c r="L151" s="11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</row>
    <row r="152" spans="1:56">
      <c r="A152" s="11"/>
      <c r="B152" s="11"/>
      <c r="C152" s="27"/>
      <c r="D152" s="11"/>
      <c r="E152" s="11"/>
      <c r="F152" s="11"/>
      <c r="G152" s="11"/>
      <c r="H152" s="11"/>
      <c r="I152" s="11"/>
      <c r="J152" s="11"/>
      <c r="K152" s="11"/>
      <c r="L152" s="11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</row>
    <row r="153" spans="1:56">
      <c r="A153" s="11"/>
      <c r="B153" s="159"/>
      <c r="C153" s="159"/>
      <c r="D153" s="11"/>
      <c r="E153" s="27"/>
      <c r="F153" s="11"/>
      <c r="G153" s="11"/>
      <c r="H153" s="11"/>
      <c r="I153" s="11"/>
      <c r="J153" s="11"/>
      <c r="K153" s="11"/>
      <c r="L153" s="11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</row>
    <row r="154" spans="1:56">
      <c r="A154" s="11"/>
      <c r="B154" s="11" t="s">
        <v>127</v>
      </c>
      <c r="C154" s="11"/>
      <c r="D154" s="11" t="s">
        <v>125</v>
      </c>
      <c r="E154" s="11"/>
      <c r="F154" s="11"/>
      <c r="G154" s="11"/>
      <c r="H154" s="11"/>
      <c r="I154" s="11"/>
      <c r="J154" s="11"/>
      <c r="K154" s="11"/>
      <c r="L154" s="11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</row>
    <row r="155" spans="1:56">
      <c r="A155" s="11"/>
      <c r="B155" s="11"/>
      <c r="C155" s="27"/>
      <c r="D155" s="11"/>
      <c r="E155" s="11"/>
      <c r="F155" s="11"/>
      <c r="G155" s="11"/>
      <c r="H155" s="11"/>
      <c r="I155" s="11"/>
      <c r="J155" s="11"/>
      <c r="K155" s="11"/>
      <c r="L155" s="11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</row>
    <row r="156" spans="1:56">
      <c r="A156" s="11"/>
      <c r="B156" s="11" t="s">
        <v>128</v>
      </c>
      <c r="C156" s="11"/>
      <c r="D156" s="11" t="s">
        <v>125</v>
      </c>
      <c r="E156" s="11"/>
      <c r="F156" s="11"/>
      <c r="G156" s="11"/>
      <c r="H156" s="11"/>
      <c r="I156" s="11"/>
      <c r="J156" s="11"/>
      <c r="K156" s="11"/>
      <c r="L156" s="11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</row>
    <row r="157" spans="1:56">
      <c r="A157" s="11"/>
      <c r="B157" s="11"/>
      <c r="C157" s="27"/>
      <c r="D157" s="11"/>
      <c r="E157" s="11"/>
      <c r="F157" s="11"/>
      <c r="G157" s="11"/>
      <c r="H157" s="11"/>
      <c r="I157" s="11"/>
      <c r="J157" s="11"/>
      <c r="K157" s="11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</row>
    <row r="158" spans="1:56">
      <c r="A158" s="11"/>
      <c r="B158" s="12" t="s">
        <v>129</v>
      </c>
      <c r="C158" s="12"/>
      <c r="D158" s="12"/>
      <c r="E158" s="12"/>
      <c r="F158" s="12"/>
      <c r="G158" s="12"/>
      <c r="H158" s="12"/>
      <c r="I158" s="11"/>
      <c r="J158" s="11"/>
      <c r="K158" s="11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</row>
    <row r="159" spans="1:56">
      <c r="A159" s="11"/>
      <c r="B159" s="72"/>
      <c r="C159" s="71"/>
      <c r="D159" s="71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</row>
    <row r="160" spans="1:56">
      <c r="A160" s="11"/>
      <c r="B160" s="11"/>
      <c r="C160" s="12"/>
      <c r="D160" s="12"/>
      <c r="E160" s="12"/>
      <c r="F160" s="12"/>
      <c r="G160" s="12"/>
      <c r="H160" s="12"/>
      <c r="I160" s="12"/>
      <c r="J160" s="11"/>
      <c r="K160" s="11"/>
      <c r="L160" s="11"/>
      <c r="M160" s="11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</row>
    <row r="161" spans="1:56">
      <c r="A161" s="11"/>
      <c r="B161" s="72"/>
      <c r="C161" s="71"/>
      <c r="D161" s="71"/>
      <c r="E161" s="71"/>
      <c r="F161" s="72"/>
      <c r="G161" s="72"/>
      <c r="H161" s="72"/>
      <c r="I161" s="72"/>
      <c r="J161" s="72"/>
      <c r="K161" s="11"/>
      <c r="L161" s="11"/>
      <c r="M161" s="11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</row>
    <row r="162" spans="1:56">
      <c r="A162" s="71"/>
      <c r="B162" s="72"/>
      <c r="C162" s="71"/>
      <c r="D162" s="71"/>
      <c r="E162" s="71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</row>
    <row r="163" spans="1:56">
      <c r="B163" s="72"/>
      <c r="C163" s="71"/>
      <c r="D163" s="71"/>
      <c r="E163" s="71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</row>
    <row r="164" spans="1:56">
      <c r="B164" s="72"/>
      <c r="C164" s="71"/>
      <c r="D164" s="71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</row>
    <row r="165" spans="1:56">
      <c r="B165" s="72"/>
      <c r="C165" s="71"/>
      <c r="D165" s="71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</row>
    <row r="166" spans="1:56">
      <c r="B166" s="72"/>
      <c r="C166" s="71"/>
      <c r="D166" s="71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</row>
    <row r="167" spans="1:56">
      <c r="B167" s="72"/>
      <c r="C167" s="71"/>
      <c r="D167" s="71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</row>
    <row r="168" spans="1:56">
      <c r="B168" s="72"/>
      <c r="C168" s="71"/>
      <c r="D168" s="71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</row>
    <row r="169" spans="1:56">
      <c r="B169" s="72"/>
      <c r="C169" s="71"/>
      <c r="D169" s="71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</row>
    <row r="170" spans="1:56">
      <c r="B170" s="72"/>
      <c r="C170" s="71"/>
      <c r="D170" s="71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</row>
    <row r="171" spans="1:56">
      <c r="B171" s="72"/>
      <c r="C171" s="71"/>
      <c r="D171" s="71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</row>
    <row r="172" spans="1:56">
      <c r="B172" s="72"/>
      <c r="C172" s="71"/>
      <c r="D172" s="71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</row>
    <row r="173" spans="1:56">
      <c r="B173" s="72"/>
      <c r="C173" s="71"/>
      <c r="D173" s="71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</row>
    <row r="174" spans="1:56">
      <c r="B174" s="72"/>
      <c r="C174" s="71"/>
      <c r="D174" s="71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</row>
    <row r="175" spans="1:56">
      <c r="B175" s="72"/>
      <c r="C175" s="71"/>
      <c r="D175" s="71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</row>
    <row r="176" spans="1:56">
      <c r="B176" s="72"/>
      <c r="C176" s="71"/>
      <c r="D176" s="71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</row>
    <row r="177" spans="2:56">
      <c r="B177" s="72"/>
      <c r="C177" s="71"/>
      <c r="D177" s="71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</row>
    <row r="178" spans="2:56">
      <c r="B178" s="72"/>
      <c r="C178" s="71"/>
      <c r="D178" s="71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</row>
    <row r="179" spans="2:56">
      <c r="B179" s="72"/>
      <c r="C179" s="71"/>
      <c r="D179" s="71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</row>
    <row r="180" spans="2:56">
      <c r="B180" s="72"/>
      <c r="C180" s="71"/>
      <c r="D180" s="71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</row>
    <row r="181" spans="2:56">
      <c r="B181" s="72"/>
      <c r="C181" s="71"/>
      <c r="D181" s="71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</row>
    <row r="182" spans="2:56">
      <c r="B182" s="72"/>
      <c r="C182" s="71"/>
      <c r="D182" s="71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</row>
    <row r="183" spans="2:56">
      <c r="B183" s="72"/>
      <c r="C183" s="71"/>
      <c r="D183" s="71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</row>
    <row r="184" spans="2:56">
      <c r="B184" s="72"/>
      <c r="C184" s="71"/>
      <c r="D184" s="71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</row>
    <row r="185" spans="2:56">
      <c r="B185" s="72"/>
      <c r="C185" s="71"/>
      <c r="D185" s="71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</row>
    <row r="186" spans="2:56">
      <c r="B186" s="72"/>
      <c r="C186" s="71"/>
      <c r="D186" s="71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</row>
    <row r="187" spans="2:56">
      <c r="B187" s="72"/>
      <c r="C187" s="71"/>
      <c r="D187" s="71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</row>
    <row r="188" spans="2:56">
      <c r="B188" s="72"/>
      <c r="C188" s="71"/>
      <c r="D188" s="71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</row>
    <row r="189" spans="2:56">
      <c r="B189" s="72"/>
      <c r="C189" s="71"/>
      <c r="D189" s="71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</row>
    <row r="190" spans="2:56">
      <c r="B190" s="72"/>
      <c r="C190" s="71"/>
      <c r="D190" s="71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</row>
    <row r="191" spans="2:56">
      <c r="B191" s="72"/>
      <c r="C191" s="71"/>
      <c r="D191" s="71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</row>
    <row r="192" spans="2:56">
      <c r="B192" s="72"/>
      <c r="C192" s="71"/>
      <c r="D192" s="71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</row>
    <row r="193" spans="2:56">
      <c r="B193" s="72"/>
      <c r="C193" s="71"/>
      <c r="D193" s="71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</row>
    <row r="194" spans="2:56">
      <c r="B194" s="72"/>
      <c r="C194" s="71"/>
      <c r="D194" s="71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</row>
    <row r="195" spans="2:56">
      <c r="B195" s="72"/>
      <c r="C195" s="71"/>
      <c r="D195" s="71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</row>
    <row r="196" spans="2:56">
      <c r="B196" s="72"/>
      <c r="C196" s="71"/>
      <c r="D196" s="71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</row>
    <row r="197" spans="2:56">
      <c r="B197" s="72"/>
      <c r="C197" s="71"/>
      <c r="D197" s="71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</row>
    <row r="198" spans="2:56">
      <c r="B198" s="72"/>
      <c r="C198" s="71"/>
      <c r="D198" s="71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</row>
    <row r="199" spans="2:56">
      <c r="B199" s="72"/>
      <c r="C199" s="71"/>
      <c r="D199" s="71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</row>
    <row r="200" spans="2:56">
      <c r="B200" s="72"/>
      <c r="C200" s="71"/>
      <c r="D200" s="71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</row>
    <row r="201" spans="2:56">
      <c r="B201" s="72"/>
      <c r="C201" s="71"/>
      <c r="D201" s="71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</row>
    <row r="202" spans="2:56">
      <c r="B202" s="72"/>
      <c r="C202" s="71"/>
      <c r="D202" s="71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</row>
    <row r="203" spans="2:56">
      <c r="B203" s="72"/>
      <c r="C203" s="71"/>
      <c r="D203" s="71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</row>
    <row r="204" spans="2:56">
      <c r="B204" s="72"/>
      <c r="C204" s="71"/>
      <c r="D204" s="71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</row>
    <row r="205" spans="2:56">
      <c r="B205" s="72"/>
      <c r="C205" s="71"/>
      <c r="D205" s="71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</row>
    <row r="206" spans="2:56">
      <c r="B206" s="72"/>
      <c r="C206" s="71"/>
      <c r="D206" s="71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</row>
    <row r="207" spans="2:56">
      <c r="B207" s="72"/>
      <c r="C207" s="71"/>
      <c r="D207" s="71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</row>
    <row r="208" spans="2:56">
      <c r="B208" s="72"/>
      <c r="C208" s="71"/>
      <c r="D208" s="71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</row>
    <row r="209" spans="2:56">
      <c r="B209" s="72"/>
      <c r="C209" s="71"/>
      <c r="D209" s="71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</row>
    <row r="210" spans="2:56">
      <c r="B210" s="72"/>
      <c r="C210" s="71"/>
      <c r="D210" s="71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</row>
    <row r="211" spans="2:56">
      <c r="B211" s="72"/>
      <c r="C211" s="71"/>
      <c r="D211" s="71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</row>
    <row r="212" spans="2:56">
      <c r="B212" s="72"/>
      <c r="C212" s="71"/>
      <c r="D212" s="71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</row>
    <row r="213" spans="2:56">
      <c r="B213" s="72"/>
      <c r="C213" s="71"/>
      <c r="D213" s="71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</row>
    <row r="214" spans="2:56">
      <c r="B214" s="72"/>
      <c r="C214" s="71"/>
      <c r="D214" s="71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</row>
    <row r="215" spans="2:56">
      <c r="B215" s="72"/>
      <c r="C215" s="71"/>
      <c r="D215" s="71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</row>
    <row r="216" spans="2:56">
      <c r="B216" s="72"/>
      <c r="C216" s="71"/>
      <c r="D216" s="71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</row>
    <row r="217" spans="2:56">
      <c r="B217" s="72"/>
      <c r="C217" s="71"/>
      <c r="D217" s="71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</row>
    <row r="218" spans="2:56">
      <c r="B218" s="72"/>
      <c r="C218" s="71"/>
      <c r="D218" s="71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</row>
    <row r="219" spans="2:56">
      <c r="B219" s="72"/>
      <c r="C219" s="71"/>
      <c r="D219" s="71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</row>
    <row r="220" spans="2:56">
      <c r="B220" s="72"/>
      <c r="C220" s="71"/>
      <c r="D220" s="71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</row>
    <row r="221" spans="2:56">
      <c r="B221" s="72"/>
      <c r="C221" s="71"/>
      <c r="D221" s="71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</row>
    <row r="222" spans="2:56">
      <c r="B222" s="72"/>
      <c r="C222" s="71"/>
      <c r="D222" s="71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</row>
    <row r="223" spans="2:56">
      <c r="B223" s="72"/>
      <c r="C223" s="71"/>
      <c r="D223" s="71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</row>
    <row r="224" spans="2:56">
      <c r="B224" s="72"/>
      <c r="C224" s="71"/>
      <c r="D224" s="71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</row>
    <row r="225" spans="2:56">
      <c r="B225" s="72"/>
      <c r="C225" s="71"/>
      <c r="D225" s="71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</row>
    <row r="226" spans="2:56">
      <c r="B226" s="72"/>
      <c r="C226" s="71"/>
      <c r="D226" s="71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</row>
    <row r="227" spans="2:56">
      <c r="B227" s="72"/>
      <c r="C227" s="71"/>
      <c r="D227" s="71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</row>
    <row r="228" spans="2:56">
      <c r="B228" s="72"/>
      <c r="C228" s="71"/>
      <c r="D228" s="71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</row>
    <row r="229" spans="2:56">
      <c r="B229" s="72"/>
      <c r="C229" s="71"/>
      <c r="D229" s="71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</row>
    <row r="230" spans="2:56">
      <c r="B230" s="72"/>
      <c r="C230" s="71"/>
      <c r="D230" s="71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</row>
    <row r="231" spans="2:56">
      <c r="B231" s="72"/>
      <c r="C231" s="71"/>
      <c r="D231" s="71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</row>
    <row r="232" spans="2:56">
      <c r="B232" s="72"/>
      <c r="C232" s="71"/>
      <c r="D232" s="71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</row>
    <row r="233" spans="2:56">
      <c r="B233" s="72"/>
      <c r="C233" s="71"/>
      <c r="D233" s="71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</row>
    <row r="234" spans="2:56">
      <c r="B234" s="72"/>
      <c r="C234" s="71"/>
      <c r="D234" s="71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</row>
    <row r="235" spans="2:56">
      <c r="B235" s="72"/>
      <c r="C235" s="71"/>
      <c r="D235" s="71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</row>
    <row r="236" spans="2:56">
      <c r="B236" s="72"/>
      <c r="C236" s="71"/>
      <c r="D236" s="71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</row>
    <row r="237" spans="2:56">
      <c r="B237" s="72"/>
      <c r="C237" s="71"/>
      <c r="D237" s="71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</row>
    <row r="238" spans="2:56">
      <c r="B238" s="72"/>
      <c r="C238" s="71"/>
      <c r="D238" s="71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</row>
    <row r="239" spans="2:56">
      <c r="B239" s="72"/>
      <c r="C239" s="71"/>
      <c r="D239" s="71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</row>
    <row r="240" spans="2:56">
      <c r="B240" s="72"/>
      <c r="C240" s="71"/>
      <c r="D240" s="71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</row>
    <row r="241" spans="2:56">
      <c r="B241" s="72"/>
      <c r="C241" s="71"/>
      <c r="D241" s="71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</row>
    <row r="242" spans="2:56">
      <c r="B242" s="72"/>
      <c r="C242" s="71"/>
      <c r="D242" s="71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</row>
    <row r="243" spans="2:56">
      <c r="B243" s="72"/>
      <c r="C243" s="71"/>
      <c r="D243" s="71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</row>
    <row r="244" spans="2:56">
      <c r="B244" s="72"/>
      <c r="C244" s="71"/>
      <c r="D244" s="71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</row>
    <row r="245" spans="2:56">
      <c r="B245" s="72"/>
      <c r="C245" s="71"/>
      <c r="D245" s="71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</row>
    <row r="246" spans="2:56">
      <c r="B246" s="72"/>
      <c r="C246" s="71"/>
      <c r="D246" s="71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</row>
    <row r="247" spans="2:56">
      <c r="B247" s="72"/>
      <c r="C247" s="71"/>
      <c r="D247" s="71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</row>
    <row r="248" spans="2:56">
      <c r="B248" s="72"/>
      <c r="C248" s="71"/>
      <c r="D248" s="71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</row>
    <row r="249" spans="2:56">
      <c r="B249" s="72"/>
      <c r="C249" s="71"/>
      <c r="D249" s="71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</row>
    <row r="250" spans="2:56">
      <c r="B250" s="72"/>
      <c r="C250" s="71"/>
      <c r="D250" s="71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</row>
    <row r="251" spans="2:56">
      <c r="B251" s="72"/>
      <c r="C251" s="71"/>
      <c r="D251" s="71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</row>
    <row r="252" spans="2:56">
      <c r="B252" s="72"/>
      <c r="C252" s="71"/>
      <c r="D252" s="71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</row>
    <row r="253" spans="2:56">
      <c r="B253" s="72"/>
      <c r="C253" s="71"/>
      <c r="D253" s="71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</row>
    <row r="254" spans="2:56">
      <c r="B254" s="72"/>
      <c r="C254" s="71"/>
      <c r="D254" s="71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</row>
    <row r="255" spans="2:56">
      <c r="B255" s="72"/>
      <c r="C255" s="71"/>
      <c r="D255" s="71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</row>
    <row r="256" spans="2:56">
      <c r="B256" s="72"/>
      <c r="C256" s="71"/>
      <c r="D256" s="71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</row>
    <row r="257" spans="2:56">
      <c r="B257" s="72"/>
      <c r="C257" s="71"/>
      <c r="D257" s="71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</row>
    <row r="258" spans="2:56">
      <c r="B258" s="72"/>
      <c r="C258" s="71"/>
      <c r="D258" s="71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</row>
    <row r="259" spans="2:56">
      <c r="B259" s="72"/>
      <c r="C259" s="71"/>
      <c r="D259" s="71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</row>
    <row r="260" spans="2:56">
      <c r="B260" s="72"/>
      <c r="C260" s="71"/>
      <c r="D260" s="71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</row>
    <row r="261" spans="2:56">
      <c r="B261" s="72"/>
      <c r="C261" s="71"/>
      <c r="D261" s="71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</row>
    <row r="262" spans="2:56">
      <c r="B262" s="72"/>
      <c r="C262" s="71"/>
      <c r="D262" s="71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</row>
    <row r="263" spans="2:56">
      <c r="B263" s="72"/>
      <c r="C263" s="71"/>
      <c r="D263" s="71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</row>
    <row r="264" spans="2:56">
      <c r="B264" s="72"/>
      <c r="C264" s="71"/>
      <c r="D264" s="71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</row>
    <row r="265" spans="2:56">
      <c r="B265" s="72"/>
      <c r="C265" s="71"/>
      <c r="D265" s="71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</row>
    <row r="266" spans="2:56">
      <c r="B266" s="72"/>
      <c r="C266" s="71"/>
      <c r="D266" s="71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</row>
    <row r="267" spans="2:56">
      <c r="B267" s="72"/>
      <c r="C267" s="71"/>
      <c r="D267" s="71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</row>
    <row r="268" spans="2:56">
      <c r="B268" s="72"/>
      <c r="C268" s="71"/>
      <c r="D268" s="71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72"/>
      <c r="BC268" s="72"/>
      <c r="BD268" s="72"/>
    </row>
    <row r="269" spans="2:56">
      <c r="B269" s="72"/>
      <c r="C269" s="71"/>
      <c r="D269" s="71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72"/>
      <c r="BD269" s="72"/>
    </row>
    <row r="270" spans="2:56">
      <c r="B270" s="72"/>
      <c r="C270" s="71"/>
      <c r="D270" s="71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72"/>
      <c r="BC270" s="72"/>
      <c r="BD270" s="72"/>
    </row>
    <row r="271" spans="2:56">
      <c r="B271" s="72"/>
      <c r="C271" s="71"/>
      <c r="D271" s="71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72"/>
      <c r="BC271" s="72"/>
      <c r="BD271" s="72"/>
    </row>
    <row r="272" spans="2:56">
      <c r="B272" s="72"/>
      <c r="C272" s="71"/>
      <c r="D272" s="71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</row>
    <row r="273" spans="2:56">
      <c r="B273" s="72"/>
      <c r="C273" s="71"/>
      <c r="D273" s="71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</row>
    <row r="274" spans="2:56">
      <c r="B274" s="72"/>
      <c r="C274" s="71"/>
      <c r="D274" s="71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</row>
    <row r="275" spans="2:56">
      <c r="B275" s="72"/>
      <c r="C275" s="71"/>
      <c r="D275" s="71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72"/>
      <c r="BC275" s="72"/>
      <c r="BD275" s="72"/>
    </row>
    <row r="276" spans="2:56">
      <c r="B276" s="72"/>
      <c r="C276" s="71"/>
      <c r="D276" s="71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72"/>
      <c r="BC276" s="72"/>
      <c r="BD276" s="72"/>
    </row>
    <row r="277" spans="2:56">
      <c r="B277" s="72"/>
      <c r="C277" s="71"/>
      <c r="D277" s="71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</row>
    <row r="278" spans="2:56">
      <c r="B278" s="72"/>
      <c r="C278" s="71"/>
      <c r="D278" s="71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72"/>
      <c r="BC278" s="72"/>
      <c r="BD278" s="72"/>
    </row>
    <row r="279" spans="2:56">
      <c r="B279" s="72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</row>
    <row r="280" spans="2:56">
      <c r="B280" s="72"/>
      <c r="C280" s="71"/>
      <c r="D280" s="71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</row>
    <row r="281" spans="2:56">
      <c r="B281" s="72"/>
      <c r="C281" s="71"/>
      <c r="D281" s="71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</row>
    <row r="282" spans="2:56">
      <c r="B282" s="72"/>
      <c r="C282" s="71"/>
      <c r="D282" s="71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</row>
    <row r="283" spans="2:56">
      <c r="B283" s="72"/>
      <c r="C283" s="71"/>
      <c r="D283" s="71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</row>
    <row r="284" spans="2:56">
      <c r="B284" s="72"/>
      <c r="C284" s="71"/>
      <c r="D284" s="71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</row>
    <row r="285" spans="2:56">
      <c r="B285" s="72"/>
      <c r="C285" s="71"/>
      <c r="D285" s="71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</row>
    <row r="286" spans="2:56">
      <c r="B286" s="72"/>
      <c r="C286" s="71"/>
      <c r="D286" s="71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</row>
    <row r="287" spans="2:56">
      <c r="B287" s="72"/>
      <c r="C287" s="71"/>
      <c r="D287" s="71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</row>
    <row r="288" spans="2:56">
      <c r="B288" s="72"/>
      <c r="C288" s="71"/>
      <c r="D288" s="71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</row>
    <row r="289" spans="2:56">
      <c r="B289" s="72"/>
      <c r="C289" s="71"/>
      <c r="D289" s="71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  <c r="BB289" s="72"/>
      <c r="BC289" s="72"/>
      <c r="BD289" s="72"/>
    </row>
    <row r="290" spans="2:56">
      <c r="B290" s="72"/>
      <c r="C290" s="71"/>
      <c r="D290" s="71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</row>
    <row r="291" spans="2:56">
      <c r="B291" s="72"/>
      <c r="C291" s="71"/>
      <c r="D291" s="71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  <c r="BB291" s="72"/>
      <c r="BC291" s="72"/>
      <c r="BD291" s="72"/>
    </row>
    <row r="292" spans="2:56">
      <c r="B292" s="72"/>
      <c r="C292" s="71"/>
      <c r="D292" s="71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  <c r="BB292" s="72"/>
      <c r="BC292" s="72"/>
      <c r="BD292" s="72"/>
    </row>
    <row r="293" spans="2:56">
      <c r="B293" s="72"/>
      <c r="C293" s="71"/>
      <c r="D293" s="71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  <c r="BB293" s="72"/>
      <c r="BC293" s="72"/>
      <c r="BD293" s="72"/>
    </row>
    <row r="294" spans="2:56">
      <c r="B294" s="72"/>
      <c r="C294" s="71"/>
      <c r="D294" s="71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  <c r="BB294" s="72"/>
      <c r="BC294" s="72"/>
      <c r="BD294" s="72"/>
    </row>
    <row r="295" spans="2:56">
      <c r="B295" s="72"/>
      <c r="C295" s="71"/>
      <c r="D295" s="71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  <c r="BB295" s="72"/>
      <c r="BC295" s="72"/>
      <c r="BD295" s="72"/>
    </row>
    <row r="296" spans="2:56">
      <c r="B296" s="72"/>
      <c r="C296" s="71"/>
      <c r="D296" s="71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</row>
    <row r="297" spans="2:56">
      <c r="B297" s="72"/>
      <c r="C297" s="71"/>
      <c r="D297" s="71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  <c r="BB297" s="72"/>
      <c r="BC297" s="72"/>
      <c r="BD297" s="72"/>
    </row>
    <row r="298" spans="2:56">
      <c r="B298" s="72"/>
      <c r="C298" s="71"/>
      <c r="D298" s="71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  <c r="BB298" s="72"/>
      <c r="BC298" s="72"/>
      <c r="BD298" s="72"/>
    </row>
    <row r="299" spans="2:56">
      <c r="B299" s="72"/>
      <c r="C299" s="71"/>
      <c r="D299" s="71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</row>
    <row r="300" spans="2:56">
      <c r="B300" s="72"/>
      <c r="C300" s="71"/>
      <c r="D300" s="71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72"/>
      <c r="BD300" s="72"/>
    </row>
    <row r="301" spans="2:56">
      <c r="B301" s="72"/>
      <c r="C301" s="71"/>
      <c r="D301" s="71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</row>
    <row r="302" spans="2:56">
      <c r="B302" s="72"/>
      <c r="C302" s="71"/>
      <c r="D302" s="71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</row>
    <row r="303" spans="2:56">
      <c r="B303" s="72"/>
      <c r="C303" s="71"/>
      <c r="D303" s="71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</row>
    <row r="304" spans="2:56">
      <c r="B304" s="72"/>
      <c r="C304" s="71"/>
      <c r="D304" s="71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  <c r="BB304" s="72"/>
      <c r="BC304" s="72"/>
      <c r="BD304" s="72"/>
    </row>
    <row r="305" spans="2:56">
      <c r="B305" s="72"/>
      <c r="C305" s="71"/>
      <c r="D305" s="71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  <c r="BB305" s="72"/>
      <c r="BC305" s="72"/>
      <c r="BD305" s="72"/>
    </row>
    <row r="306" spans="2:56">
      <c r="B306" s="72"/>
      <c r="C306" s="71"/>
      <c r="D306" s="71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  <c r="BB306" s="72"/>
      <c r="BC306" s="72"/>
      <c r="BD306" s="72"/>
    </row>
    <row r="307" spans="2:56">
      <c r="B307" s="72"/>
      <c r="C307" s="71"/>
      <c r="D307" s="71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</row>
    <row r="308" spans="2:56">
      <c r="B308" s="72"/>
      <c r="C308" s="71"/>
      <c r="D308" s="71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</row>
    <row r="309" spans="2:56">
      <c r="B309" s="72"/>
      <c r="C309" s="71"/>
      <c r="D309" s="71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</row>
    <row r="310" spans="2:56">
      <c r="B310" s="72"/>
      <c r="C310" s="71"/>
      <c r="D310" s="71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</row>
    <row r="311" spans="2:56">
      <c r="B311" s="72"/>
      <c r="C311" s="71"/>
      <c r="D311" s="71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72"/>
    </row>
    <row r="312" spans="2:56">
      <c r="B312" s="72"/>
      <c r="C312" s="71"/>
      <c r="D312" s="71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</row>
    <row r="313" spans="2:56">
      <c r="B313" s="72"/>
      <c r="C313" s="71"/>
      <c r="D313" s="71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</row>
    <row r="314" spans="2:56">
      <c r="B314" s="72"/>
      <c r="C314" s="71"/>
      <c r="D314" s="71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</row>
    <row r="315" spans="2:56">
      <c r="B315" s="72"/>
      <c r="C315" s="71"/>
      <c r="D315" s="71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</row>
    <row r="316" spans="2:56">
      <c r="B316" s="72"/>
      <c r="C316" s="71"/>
      <c r="D316" s="71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</row>
    <row r="317" spans="2:56">
      <c r="B317" s="72"/>
      <c r="C317" s="71"/>
      <c r="D317" s="71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</row>
    <row r="318" spans="2:56">
      <c r="B318" s="72"/>
      <c r="C318" s="71"/>
      <c r="D318" s="71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</row>
    <row r="319" spans="2:56">
      <c r="B319" s="72"/>
      <c r="C319" s="71"/>
      <c r="D319" s="71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  <c r="BB319" s="72"/>
      <c r="BC319" s="72"/>
      <c r="BD319" s="72"/>
    </row>
    <row r="320" spans="2:56">
      <c r="B320" s="72"/>
      <c r="C320" s="71"/>
      <c r="D320" s="71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  <c r="BD320" s="72"/>
    </row>
    <row r="321" spans="2:56">
      <c r="B321" s="72"/>
      <c r="C321" s="71"/>
      <c r="D321" s="71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</row>
    <row r="322" spans="2:56">
      <c r="B322" s="72"/>
      <c r="C322" s="71"/>
      <c r="D322" s="71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  <c r="BB322" s="72"/>
      <c r="BC322" s="72"/>
      <c r="BD322" s="72"/>
    </row>
    <row r="323" spans="2:56">
      <c r="B323" s="72"/>
      <c r="C323" s="71"/>
      <c r="D323" s="71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</row>
    <row r="324" spans="2:56">
      <c r="B324" s="72"/>
      <c r="C324" s="71"/>
      <c r="D324" s="71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</row>
    <row r="325" spans="2:56">
      <c r="B325" s="72"/>
      <c r="C325" s="71"/>
      <c r="D325" s="71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</row>
    <row r="326" spans="2:56">
      <c r="B326" s="72"/>
      <c r="C326" s="71"/>
      <c r="D326" s="71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  <c r="BB326" s="72"/>
      <c r="BC326" s="72"/>
      <c r="BD326" s="72"/>
    </row>
    <row r="327" spans="2:56">
      <c r="B327" s="72"/>
      <c r="C327" s="71"/>
      <c r="D327" s="71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  <c r="BB327" s="72"/>
      <c r="BC327" s="72"/>
      <c r="BD327" s="72"/>
    </row>
    <row r="328" spans="2:56">
      <c r="B328" s="72"/>
      <c r="C328" s="71"/>
      <c r="D328" s="71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  <c r="BB328" s="72"/>
      <c r="BC328" s="72"/>
      <c r="BD328" s="72"/>
    </row>
    <row r="329" spans="2:56">
      <c r="B329" s="72"/>
      <c r="C329" s="71"/>
      <c r="D329" s="71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  <c r="BB329" s="72"/>
      <c r="BC329" s="72"/>
      <c r="BD329" s="72"/>
    </row>
    <row r="330" spans="2:56">
      <c r="B330" s="72"/>
      <c r="C330" s="71"/>
      <c r="D330" s="71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  <c r="BB330" s="72"/>
      <c r="BC330" s="72"/>
      <c r="BD330" s="72"/>
    </row>
    <row r="331" spans="2:56">
      <c r="B331" s="72"/>
      <c r="C331" s="71"/>
      <c r="D331" s="71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72"/>
      <c r="BD331" s="72"/>
    </row>
    <row r="332" spans="2:56">
      <c r="B332" s="72"/>
      <c r="C332" s="71"/>
      <c r="D332" s="71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  <c r="BC332" s="72"/>
      <c r="BD332" s="72"/>
    </row>
    <row r="333" spans="2:56">
      <c r="B333" s="72"/>
      <c r="C333" s="71"/>
      <c r="D333" s="71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/>
      <c r="BC333" s="72"/>
      <c r="BD333" s="72"/>
    </row>
    <row r="334" spans="2:56">
      <c r="B334" s="72"/>
      <c r="C334" s="71"/>
      <c r="D334" s="71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  <c r="BB334" s="72"/>
      <c r="BC334" s="72"/>
      <c r="BD334" s="72"/>
    </row>
    <row r="335" spans="2:56">
      <c r="B335" s="72"/>
      <c r="C335" s="71"/>
      <c r="D335" s="71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  <c r="BB335" s="72"/>
      <c r="BC335" s="72"/>
      <c r="BD335" s="72"/>
    </row>
    <row r="336" spans="2:56">
      <c r="B336" s="72"/>
      <c r="C336" s="71"/>
      <c r="D336" s="71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  <c r="BB336" s="72"/>
      <c r="BC336" s="72"/>
      <c r="BD336" s="72"/>
    </row>
    <row r="337" spans="2:56">
      <c r="B337" s="72"/>
      <c r="C337" s="71"/>
      <c r="D337" s="71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  <c r="BB337" s="72"/>
      <c r="BC337" s="72"/>
      <c r="BD337" s="72"/>
    </row>
    <row r="338" spans="2:56">
      <c r="B338" s="72"/>
      <c r="C338" s="71"/>
      <c r="D338" s="71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  <c r="BB338" s="72"/>
      <c r="BC338" s="72"/>
      <c r="BD338" s="72"/>
    </row>
    <row r="339" spans="2:56">
      <c r="B339" s="72"/>
      <c r="C339" s="71"/>
      <c r="D339" s="71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  <c r="BB339" s="72"/>
      <c r="BC339" s="72"/>
      <c r="BD339" s="72"/>
    </row>
    <row r="340" spans="2:56">
      <c r="B340" s="72"/>
      <c r="C340" s="71"/>
      <c r="D340" s="71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  <c r="BB340" s="72"/>
      <c r="BC340" s="72"/>
      <c r="BD340" s="72"/>
    </row>
    <row r="341" spans="2:56">
      <c r="B341" s="72"/>
      <c r="C341" s="71"/>
      <c r="D341" s="71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</row>
    <row r="342" spans="2:56">
      <c r="B342" s="72"/>
      <c r="C342" s="71"/>
      <c r="D342" s="71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</row>
    <row r="343" spans="2:56">
      <c r="B343" s="72"/>
      <c r="C343" s="71"/>
      <c r="D343" s="71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</row>
    <row r="344" spans="2:56">
      <c r="B344" s="72"/>
      <c r="C344" s="71"/>
      <c r="D344" s="71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</row>
    <row r="345" spans="2:56">
      <c r="B345" s="72"/>
      <c r="C345" s="71"/>
      <c r="D345" s="71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</row>
    <row r="346" spans="2:56">
      <c r="B346" s="72"/>
      <c r="C346" s="71"/>
      <c r="D346" s="71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</row>
    <row r="347" spans="2:56">
      <c r="B347" s="72"/>
      <c r="C347" s="71"/>
      <c r="D347" s="71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</row>
    <row r="348" spans="2:56">
      <c r="B348" s="72"/>
      <c r="C348" s="71"/>
      <c r="D348" s="71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</row>
    <row r="349" spans="2:56">
      <c r="B349" s="72"/>
      <c r="C349" s="71"/>
      <c r="D349" s="71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  <c r="BB349" s="72"/>
      <c r="BC349" s="72"/>
      <c r="BD349" s="72"/>
    </row>
    <row r="350" spans="2:56">
      <c r="B350" s="72"/>
      <c r="C350" s="71"/>
      <c r="D350" s="71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  <c r="BB350" s="72"/>
      <c r="BC350" s="72"/>
      <c r="BD350" s="72"/>
    </row>
    <row r="351" spans="2:56">
      <c r="B351" s="72"/>
      <c r="C351" s="71"/>
      <c r="D351" s="71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  <c r="BB351" s="72"/>
      <c r="BC351" s="72"/>
      <c r="BD351" s="72"/>
    </row>
    <row r="352" spans="2:56">
      <c r="B352" s="72"/>
      <c r="C352" s="71"/>
      <c r="D352" s="71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</row>
    <row r="353" spans="2:56">
      <c r="B353" s="72"/>
      <c r="C353" s="71"/>
      <c r="D353" s="71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</row>
    <row r="354" spans="2:56">
      <c r="B354" s="72"/>
      <c r="C354" s="71"/>
      <c r="D354" s="71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</row>
    <row r="355" spans="2:56">
      <c r="B355" s="72"/>
      <c r="C355" s="71"/>
      <c r="D355" s="71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</row>
    <row r="356" spans="2:56">
      <c r="B356" s="72"/>
      <c r="C356" s="71"/>
      <c r="D356" s="71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</row>
    <row r="357" spans="2:56">
      <c r="B357" s="72"/>
      <c r="C357" s="71"/>
      <c r="D357" s="71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</row>
    <row r="358" spans="2:56">
      <c r="B358" s="72"/>
      <c r="C358" s="71"/>
      <c r="D358" s="71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  <c r="BB358" s="72"/>
      <c r="BC358" s="72"/>
      <c r="BD358" s="72"/>
    </row>
    <row r="359" spans="2:56">
      <c r="B359" s="72"/>
      <c r="C359" s="71"/>
      <c r="D359" s="71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  <c r="BB359" s="72"/>
      <c r="BC359" s="72"/>
      <c r="BD359" s="72"/>
    </row>
    <row r="360" spans="2:56">
      <c r="B360" s="72"/>
      <c r="C360" s="71"/>
      <c r="D360" s="71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  <c r="BB360" s="72"/>
      <c r="BC360" s="72"/>
      <c r="BD360" s="72"/>
    </row>
    <row r="361" spans="2:56">
      <c r="B361" s="72"/>
      <c r="C361" s="71"/>
      <c r="D361" s="71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  <c r="BB361" s="72"/>
      <c r="BC361" s="72"/>
      <c r="BD361" s="72"/>
    </row>
    <row r="362" spans="2:56">
      <c r="B362" s="72"/>
      <c r="C362" s="71"/>
      <c r="D362" s="71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</row>
    <row r="363" spans="2:56">
      <c r="B363" s="72"/>
      <c r="C363" s="71"/>
      <c r="D363" s="71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  <c r="BB363" s="72"/>
      <c r="BC363" s="72"/>
      <c r="BD363" s="72"/>
    </row>
    <row r="364" spans="2:56">
      <c r="B364" s="72"/>
      <c r="C364" s="71"/>
      <c r="D364" s="71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</row>
    <row r="365" spans="2:56">
      <c r="B365" s="72"/>
      <c r="C365" s="71"/>
      <c r="D365" s="71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</row>
    <row r="366" spans="2:56">
      <c r="B366" s="72"/>
      <c r="C366" s="71"/>
      <c r="D366" s="71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</row>
    <row r="367" spans="2:56">
      <c r="B367" s="72"/>
      <c r="C367" s="71"/>
      <c r="D367" s="71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</row>
    <row r="368" spans="2:56">
      <c r="B368" s="72"/>
      <c r="C368" s="71"/>
      <c r="D368" s="71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</row>
    <row r="369" spans="2:56">
      <c r="B369" s="72"/>
      <c r="C369" s="71"/>
      <c r="D369" s="71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</row>
    <row r="370" spans="2:56">
      <c r="B370" s="72"/>
      <c r="C370" s="71"/>
      <c r="D370" s="71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</row>
    <row r="371" spans="2:56">
      <c r="B371" s="72"/>
      <c r="C371" s="71"/>
      <c r="D371" s="71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</row>
    <row r="372" spans="2:56">
      <c r="B372" s="72"/>
      <c r="C372" s="71"/>
      <c r="D372" s="71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</row>
    <row r="373" spans="2:56">
      <c r="B373" s="72"/>
      <c r="C373" s="71"/>
      <c r="D373" s="71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</row>
    <row r="374" spans="2:56">
      <c r="B374" s="72"/>
      <c r="C374" s="71"/>
      <c r="D374" s="71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</row>
    <row r="375" spans="2:56">
      <c r="B375" s="72"/>
      <c r="C375" s="71"/>
      <c r="D375" s="71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</row>
    <row r="376" spans="2:56">
      <c r="B376" s="72"/>
      <c r="C376" s="71"/>
      <c r="D376" s="71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</row>
    <row r="377" spans="2:56">
      <c r="B377" s="72"/>
      <c r="C377" s="71"/>
      <c r="D377" s="71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</row>
    <row r="378" spans="2:56">
      <c r="B378" s="72"/>
      <c r="C378" s="71"/>
      <c r="D378" s="71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  <c r="BB378" s="72"/>
      <c r="BC378" s="72"/>
      <c r="BD378" s="72"/>
    </row>
    <row r="379" spans="2:56">
      <c r="B379" s="72"/>
      <c r="C379" s="71"/>
      <c r="D379" s="71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  <c r="BB379" s="72"/>
      <c r="BC379" s="72"/>
      <c r="BD379" s="72"/>
    </row>
    <row r="380" spans="2:56">
      <c r="B380" s="72"/>
      <c r="C380" s="71"/>
      <c r="D380" s="71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  <c r="BB380" s="72"/>
      <c r="BC380" s="72"/>
      <c r="BD380" s="72"/>
    </row>
    <row r="381" spans="2:56">
      <c r="B381" s="72"/>
      <c r="C381" s="71"/>
      <c r="D381" s="71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  <c r="BB381" s="72"/>
      <c r="BC381" s="72"/>
      <c r="BD381" s="72"/>
    </row>
    <row r="382" spans="2:56">
      <c r="B382" s="72"/>
      <c r="C382" s="71"/>
      <c r="D382" s="71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  <c r="BB382" s="72"/>
      <c r="BC382" s="72"/>
      <c r="BD382" s="72"/>
    </row>
    <row r="383" spans="2:56">
      <c r="B383" s="72"/>
      <c r="C383" s="71"/>
      <c r="D383" s="71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  <c r="BB383" s="72"/>
      <c r="BC383" s="72"/>
      <c r="BD383" s="72"/>
    </row>
    <row r="384" spans="2:56">
      <c r="B384" s="72"/>
      <c r="C384" s="71"/>
      <c r="D384" s="71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</row>
    <row r="385" spans="2:56">
      <c r="B385" s="72"/>
      <c r="C385" s="71"/>
      <c r="D385" s="71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</row>
    <row r="386" spans="2:56">
      <c r="B386" s="72"/>
      <c r="C386" s="71"/>
      <c r="D386" s="71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  <c r="BB386" s="72"/>
      <c r="BC386" s="72"/>
      <c r="BD386" s="72"/>
    </row>
    <row r="387" spans="2:56">
      <c r="B387" s="72"/>
      <c r="C387" s="71"/>
      <c r="D387" s="71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</row>
    <row r="388" spans="2:56">
      <c r="B388" s="72"/>
      <c r="C388" s="71"/>
      <c r="D388" s="71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</row>
    <row r="389" spans="2:56">
      <c r="B389" s="72"/>
      <c r="C389" s="71"/>
      <c r="D389" s="71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</row>
    <row r="390" spans="2:56">
      <c r="B390" s="72"/>
      <c r="C390" s="71"/>
      <c r="D390" s="71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  <c r="BB390" s="72"/>
      <c r="BC390" s="72"/>
      <c r="BD390" s="72"/>
    </row>
    <row r="391" spans="2:56">
      <c r="B391" s="72"/>
      <c r="C391" s="71"/>
      <c r="D391" s="71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  <c r="BB391" s="72"/>
      <c r="BC391" s="72"/>
      <c r="BD391" s="72"/>
    </row>
    <row r="392" spans="2:56">
      <c r="B392" s="72"/>
      <c r="C392" s="71"/>
      <c r="D392" s="71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</row>
    <row r="393" spans="2:56">
      <c r="B393" s="72"/>
      <c r="C393" s="71"/>
      <c r="D393" s="71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  <c r="BB393" s="72"/>
      <c r="BC393" s="72"/>
      <c r="BD393" s="72"/>
    </row>
    <row r="394" spans="2:56">
      <c r="B394" s="72"/>
      <c r="C394" s="71"/>
      <c r="D394" s="71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  <c r="BB394" s="72"/>
      <c r="BC394" s="72"/>
      <c r="BD394" s="72"/>
    </row>
    <row r="395" spans="2:56">
      <c r="B395" s="72"/>
      <c r="C395" s="71"/>
      <c r="D395" s="71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  <c r="BB395" s="72"/>
      <c r="BC395" s="72"/>
      <c r="BD395" s="72"/>
    </row>
    <row r="396" spans="2:56">
      <c r="B396" s="72"/>
      <c r="C396" s="71"/>
      <c r="D396" s="71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  <c r="BB396" s="72"/>
      <c r="BC396" s="72"/>
      <c r="BD396" s="72"/>
    </row>
    <row r="397" spans="2:56">
      <c r="B397" s="72"/>
      <c r="C397" s="71"/>
      <c r="D397" s="71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  <c r="BB397" s="72"/>
      <c r="BC397" s="72"/>
      <c r="BD397" s="72"/>
    </row>
    <row r="398" spans="2:56">
      <c r="B398" s="72"/>
      <c r="C398" s="71"/>
      <c r="D398" s="71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</row>
    <row r="399" spans="2:56">
      <c r="B399" s="72"/>
      <c r="C399" s="71"/>
      <c r="D399" s="71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</row>
    <row r="400" spans="2:56">
      <c r="B400" s="72"/>
      <c r="C400" s="71"/>
      <c r="D400" s="71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</row>
    <row r="401" spans="2:56">
      <c r="B401" s="72"/>
      <c r="C401" s="71"/>
      <c r="D401" s="71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</row>
    <row r="402" spans="2:56">
      <c r="B402" s="72"/>
      <c r="C402" s="71"/>
      <c r="D402" s="71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</row>
    <row r="403" spans="2:56">
      <c r="B403" s="72"/>
      <c r="C403" s="71"/>
      <c r="D403" s="71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/>
    </row>
    <row r="404" spans="2:56">
      <c r="B404" s="72"/>
      <c r="C404" s="71"/>
      <c r="D404" s="71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</row>
    <row r="405" spans="2:56">
      <c r="B405" s="72"/>
      <c r="C405" s="71"/>
      <c r="D405" s="71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  <c r="BB405" s="72"/>
      <c r="BC405" s="72"/>
      <c r="BD405" s="72"/>
    </row>
    <row r="406" spans="2:56">
      <c r="B406" s="72"/>
      <c r="C406" s="71"/>
      <c r="D406" s="71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  <c r="BB406" s="72"/>
      <c r="BC406" s="72"/>
      <c r="BD406" s="72"/>
    </row>
    <row r="407" spans="2:56">
      <c r="B407" s="72"/>
      <c r="C407" s="71"/>
      <c r="D407" s="71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  <c r="BB407" s="72"/>
      <c r="BC407" s="72"/>
      <c r="BD407" s="72"/>
    </row>
    <row r="408" spans="2:56">
      <c r="B408" s="72"/>
      <c r="C408" s="71"/>
      <c r="D408" s="71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</row>
    <row r="409" spans="2:56">
      <c r="B409" s="72"/>
      <c r="C409" s="71"/>
      <c r="D409" s="71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  <c r="BB409" s="72"/>
      <c r="BC409" s="72"/>
      <c r="BD409" s="72"/>
    </row>
    <row r="410" spans="2:56">
      <c r="B410" s="72"/>
      <c r="C410" s="71"/>
      <c r="D410" s="71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  <c r="BB410" s="72"/>
      <c r="BC410" s="72"/>
      <c r="BD410" s="72"/>
    </row>
    <row r="411" spans="2:56">
      <c r="B411" s="72"/>
      <c r="C411" s="71"/>
      <c r="D411" s="71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  <c r="BB411" s="72"/>
      <c r="BC411" s="72"/>
      <c r="BD411" s="72"/>
    </row>
    <row r="412" spans="2:56">
      <c r="B412" s="72"/>
      <c r="C412" s="71"/>
      <c r="D412" s="71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  <c r="BB412" s="72"/>
      <c r="BC412" s="72"/>
      <c r="BD412" s="72"/>
    </row>
    <row r="413" spans="2:56">
      <c r="B413" s="72"/>
      <c r="C413" s="71"/>
      <c r="D413" s="71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  <c r="BB413" s="72"/>
      <c r="BC413" s="72"/>
      <c r="BD413" s="72"/>
    </row>
    <row r="414" spans="2:56">
      <c r="B414" s="72"/>
      <c r="C414" s="71"/>
      <c r="D414" s="71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  <c r="BB414" s="72"/>
      <c r="BC414" s="72"/>
      <c r="BD414" s="72"/>
    </row>
    <row r="415" spans="2:56">
      <c r="B415" s="72"/>
      <c r="C415" s="71"/>
      <c r="D415" s="71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  <c r="BB415" s="72"/>
      <c r="BC415" s="72"/>
      <c r="BD415" s="72"/>
    </row>
    <row r="416" spans="2:56">
      <c r="B416" s="72"/>
      <c r="C416" s="71"/>
      <c r="D416" s="71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  <c r="BB416" s="72"/>
      <c r="BC416" s="72"/>
      <c r="BD416" s="72"/>
    </row>
    <row r="417" spans="2:56">
      <c r="B417" s="72"/>
      <c r="C417" s="71"/>
      <c r="D417" s="71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</row>
    <row r="418" spans="2:56">
      <c r="B418" s="72"/>
      <c r="C418" s="71"/>
      <c r="D418" s="71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</row>
    <row r="419" spans="2:56">
      <c r="B419" s="72"/>
      <c r="C419" s="71"/>
      <c r="D419" s="71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  <c r="BB419" s="72"/>
      <c r="BC419" s="72"/>
      <c r="BD419" s="72"/>
    </row>
    <row r="420" spans="2:56">
      <c r="B420" s="72"/>
      <c r="C420" s="71"/>
      <c r="D420" s="71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  <c r="BB420" s="72"/>
      <c r="BC420" s="72"/>
      <c r="BD420" s="72"/>
    </row>
    <row r="421" spans="2:56">
      <c r="B421" s="72"/>
      <c r="C421" s="71"/>
      <c r="D421" s="71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</row>
    <row r="422" spans="2:56">
      <c r="B422" s="72"/>
      <c r="C422" s="71"/>
      <c r="D422" s="71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</row>
  </sheetData>
  <mergeCells count="4">
    <mergeCell ref="C4:H4"/>
    <mergeCell ref="C5:H5"/>
    <mergeCell ref="C6:H6"/>
    <mergeCell ref="B153:C153"/>
  </mergeCells>
  <phoneticPr fontId="21" type="noConversion"/>
  <pageMargins left="0.16" right="0" top="0.54" bottom="0.196850393700787" header="0.19" footer="0.31496062992126"/>
  <pageSetup paperSize="9" scale="7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="70" zoomScaleNormal="70" workbookViewId="0">
      <selection activeCell="L10" sqref="L10:L11"/>
    </sheetView>
  </sheetViews>
  <sheetFormatPr defaultColWidth="9" defaultRowHeight="15"/>
  <cols>
    <col min="1" max="1" width="4.140625" customWidth="1"/>
    <col min="2" max="2" width="11.28515625" customWidth="1"/>
    <col min="3" max="3" width="5.85546875" customWidth="1"/>
    <col min="4" max="4" width="11.5703125" customWidth="1"/>
    <col min="5" max="5" width="8.7109375" customWidth="1"/>
    <col min="6" max="6" width="9.85546875" customWidth="1"/>
    <col min="7" max="7" width="8" customWidth="1"/>
    <col min="8" max="8" width="15.28515625" customWidth="1"/>
    <col min="9" max="9" width="11.140625" customWidth="1"/>
    <col min="10" max="10" width="10.28515625" customWidth="1"/>
    <col min="11" max="11" width="13.140625" customWidth="1"/>
  </cols>
  <sheetData>
    <row r="1" spans="1:14" ht="18.75">
      <c r="A1" s="40" t="s">
        <v>0</v>
      </c>
      <c r="B1" s="42"/>
      <c r="C1" s="41"/>
      <c r="D1" s="41"/>
      <c r="E1" s="42"/>
      <c r="F1" s="42"/>
      <c r="G1" s="42"/>
      <c r="H1" s="42"/>
      <c r="I1" s="42"/>
      <c r="J1" s="42"/>
      <c r="K1" s="42"/>
      <c r="L1" s="42"/>
      <c r="M1" s="42"/>
      <c r="N1" s="7"/>
    </row>
    <row r="2" spans="1:14" ht="18.75">
      <c r="A2" s="40" t="s">
        <v>23</v>
      </c>
      <c r="B2" s="42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7"/>
    </row>
    <row r="3" spans="1:14" ht="18.75">
      <c r="A3" s="41"/>
      <c r="B3" s="42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7"/>
    </row>
    <row r="4" spans="1:14" ht="18.75">
      <c r="A4" s="41"/>
      <c r="B4" s="42"/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7"/>
    </row>
    <row r="5" spans="1:14" ht="18.75">
      <c r="A5" s="41"/>
      <c r="B5" s="42"/>
      <c r="C5" s="162"/>
      <c r="D5" s="162"/>
      <c r="E5" s="162"/>
      <c r="F5" s="162"/>
      <c r="G5" s="162"/>
      <c r="H5" s="162"/>
      <c r="I5" s="162"/>
      <c r="J5" s="42"/>
      <c r="K5" s="42"/>
      <c r="L5" s="42"/>
      <c r="M5" s="42"/>
      <c r="N5" s="7"/>
    </row>
    <row r="6" spans="1:14" ht="18.75">
      <c r="A6" s="41"/>
      <c r="B6" s="42"/>
      <c r="C6" s="162"/>
      <c r="D6" s="162"/>
      <c r="E6" s="162"/>
      <c r="F6" s="162"/>
      <c r="G6" s="162"/>
      <c r="H6" s="162"/>
      <c r="I6" s="162"/>
      <c r="J6" s="42"/>
      <c r="K6" s="42"/>
      <c r="L6" s="42"/>
      <c r="M6" s="42"/>
      <c r="N6" s="7"/>
    </row>
    <row r="7" spans="1:14" ht="18.75">
      <c r="A7" s="41"/>
      <c r="B7" s="42"/>
      <c r="C7" s="162"/>
      <c r="D7" s="162"/>
      <c r="E7" s="162"/>
      <c r="F7" s="162"/>
      <c r="G7" s="162"/>
      <c r="H7" s="162"/>
      <c r="I7" s="162"/>
      <c r="J7" s="42"/>
      <c r="K7" s="42"/>
      <c r="L7" s="42"/>
      <c r="M7" s="42"/>
      <c r="N7" s="7"/>
    </row>
    <row r="8" spans="1:14" ht="18.75">
      <c r="A8" s="41"/>
      <c r="B8" s="42"/>
      <c r="C8" s="41"/>
      <c r="D8" s="41"/>
      <c r="E8" s="42"/>
      <c r="F8" s="42"/>
      <c r="G8" s="42"/>
      <c r="H8" s="42"/>
      <c r="I8" s="42"/>
      <c r="J8" s="42"/>
      <c r="K8" s="42"/>
      <c r="L8" s="42"/>
      <c r="M8" s="42"/>
      <c r="N8" s="7"/>
    </row>
    <row r="9" spans="1:14" ht="18.75">
      <c r="A9" s="41"/>
      <c r="B9" s="42"/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7"/>
    </row>
    <row r="10" spans="1:14" ht="18.75">
      <c r="A10" s="160" t="s">
        <v>130</v>
      </c>
      <c r="B10" s="160" t="s">
        <v>27</v>
      </c>
      <c r="C10" s="160" t="s">
        <v>28</v>
      </c>
      <c r="D10" s="160" t="s">
        <v>2</v>
      </c>
      <c r="E10" s="160" t="s">
        <v>30</v>
      </c>
      <c r="F10" s="44" t="s">
        <v>287</v>
      </c>
      <c r="G10" s="44" t="s">
        <v>288</v>
      </c>
      <c r="H10" s="44" t="s">
        <v>289</v>
      </c>
      <c r="I10" s="44" t="s">
        <v>290</v>
      </c>
      <c r="J10" s="44" t="s">
        <v>291</v>
      </c>
      <c r="K10" s="43" t="s">
        <v>292</v>
      </c>
      <c r="L10" s="160" t="s">
        <v>293</v>
      </c>
      <c r="M10" s="139"/>
    </row>
    <row r="11" spans="1:14" ht="18.75">
      <c r="A11" s="161"/>
      <c r="B11" s="161"/>
      <c r="C11" s="161"/>
      <c r="D11" s="161"/>
      <c r="E11" s="161"/>
      <c r="F11" s="44"/>
      <c r="G11" s="44"/>
      <c r="H11" s="44"/>
      <c r="I11" s="44"/>
      <c r="J11" s="44"/>
      <c r="K11" s="43"/>
      <c r="L11" s="161"/>
      <c r="M11" s="139"/>
    </row>
    <row r="12" spans="1:14" s="2" customFormat="1" ht="18.75">
      <c r="A12" s="140">
        <v>1</v>
      </c>
      <c r="B12" s="141" t="s">
        <v>132</v>
      </c>
      <c r="C12" s="141">
        <v>1</v>
      </c>
      <c r="D12" s="140" t="s">
        <v>133</v>
      </c>
      <c r="E12" s="142">
        <v>925</v>
      </c>
      <c r="F12" s="142">
        <v>925</v>
      </c>
      <c r="G12" s="142">
        <v>925</v>
      </c>
      <c r="H12" s="142">
        <v>925</v>
      </c>
      <c r="I12" s="142">
        <v>925</v>
      </c>
      <c r="J12" s="142">
        <v>925</v>
      </c>
      <c r="K12" s="142">
        <v>863</v>
      </c>
      <c r="L12" s="143">
        <f t="shared" ref="L12:L43" si="0">SUM(F12:K12)</f>
        <v>5488</v>
      </c>
      <c r="M12" s="139"/>
    </row>
    <row r="13" spans="1:14" s="2" customFormat="1" ht="18.75">
      <c r="A13" s="140">
        <v>2</v>
      </c>
      <c r="B13" s="141" t="s">
        <v>134</v>
      </c>
      <c r="C13" s="141">
        <v>1</v>
      </c>
      <c r="D13" s="140" t="s">
        <v>133</v>
      </c>
      <c r="E13" s="142">
        <v>925</v>
      </c>
      <c r="F13" s="142">
        <v>925</v>
      </c>
      <c r="G13" s="142">
        <v>925</v>
      </c>
      <c r="H13" s="142">
        <v>925</v>
      </c>
      <c r="I13" s="142">
        <v>925</v>
      </c>
      <c r="J13" s="142">
        <v>925</v>
      </c>
      <c r="K13" s="142">
        <v>863</v>
      </c>
      <c r="L13" s="143">
        <f t="shared" si="0"/>
        <v>5488</v>
      </c>
      <c r="M13" s="139"/>
    </row>
    <row r="14" spans="1:14" s="2" customFormat="1" ht="31.5" customHeight="1">
      <c r="A14" s="140">
        <v>3</v>
      </c>
      <c r="B14" s="141" t="s">
        <v>135</v>
      </c>
      <c r="C14" s="144">
        <v>2</v>
      </c>
      <c r="D14" s="140" t="s">
        <v>133</v>
      </c>
      <c r="E14" s="142">
        <v>925</v>
      </c>
      <c r="F14" s="142">
        <v>925</v>
      </c>
      <c r="G14" s="142">
        <v>925</v>
      </c>
      <c r="H14" s="142">
        <v>925</v>
      </c>
      <c r="I14" s="142">
        <v>925</v>
      </c>
      <c r="J14" s="142">
        <v>925</v>
      </c>
      <c r="K14" s="142">
        <v>863</v>
      </c>
      <c r="L14" s="143">
        <f t="shared" si="0"/>
        <v>5488</v>
      </c>
      <c r="M14" s="139"/>
    </row>
    <row r="15" spans="1:14" s="2" customFormat="1" ht="24.75" customHeight="1">
      <c r="A15" s="140">
        <v>4</v>
      </c>
      <c r="B15" s="141" t="s">
        <v>136</v>
      </c>
      <c r="C15" s="141">
        <v>3</v>
      </c>
      <c r="D15" s="140" t="s">
        <v>133</v>
      </c>
      <c r="E15" s="142">
        <v>925</v>
      </c>
      <c r="F15" s="142">
        <v>925</v>
      </c>
      <c r="G15" s="142">
        <v>925</v>
      </c>
      <c r="H15" s="142">
        <v>925</v>
      </c>
      <c r="I15" s="142">
        <v>925</v>
      </c>
      <c r="J15" s="142">
        <v>925</v>
      </c>
      <c r="K15" s="142">
        <v>863</v>
      </c>
      <c r="L15" s="143">
        <f t="shared" si="0"/>
        <v>5488</v>
      </c>
      <c r="M15" s="139"/>
    </row>
    <row r="16" spans="1:14" s="2" customFormat="1" ht="25.5" customHeight="1">
      <c r="A16" s="140">
        <v>5</v>
      </c>
      <c r="B16" s="141" t="s">
        <v>137</v>
      </c>
      <c r="C16" s="141">
        <v>1</v>
      </c>
      <c r="D16" s="140" t="s">
        <v>133</v>
      </c>
      <c r="E16" s="142">
        <v>925</v>
      </c>
      <c r="F16" s="142">
        <v>925</v>
      </c>
      <c r="G16" s="142">
        <v>925</v>
      </c>
      <c r="H16" s="142">
        <v>925</v>
      </c>
      <c r="I16" s="142">
        <v>925</v>
      </c>
      <c r="J16" s="142">
        <v>925</v>
      </c>
      <c r="K16" s="142">
        <v>863</v>
      </c>
      <c r="L16" s="143">
        <f t="shared" si="0"/>
        <v>5488</v>
      </c>
      <c r="M16" s="139"/>
    </row>
    <row r="17" spans="1:13" s="2" customFormat="1" ht="19.5" customHeight="1">
      <c r="A17" s="140">
        <v>6</v>
      </c>
      <c r="B17" s="141" t="s">
        <v>138</v>
      </c>
      <c r="C17" s="141">
        <v>1</v>
      </c>
      <c r="D17" s="140" t="s">
        <v>133</v>
      </c>
      <c r="E17" s="142">
        <v>925</v>
      </c>
      <c r="F17" s="142">
        <v>925</v>
      </c>
      <c r="G17" s="142">
        <v>925</v>
      </c>
      <c r="H17" s="142">
        <v>925</v>
      </c>
      <c r="I17" s="142">
        <v>925</v>
      </c>
      <c r="J17" s="142">
        <v>925</v>
      </c>
      <c r="K17" s="142">
        <v>863</v>
      </c>
      <c r="L17" s="143">
        <f t="shared" si="0"/>
        <v>5488</v>
      </c>
      <c r="M17" s="139"/>
    </row>
    <row r="18" spans="1:13" s="2" customFormat="1" ht="19.5" customHeight="1">
      <c r="A18" s="140">
        <v>7</v>
      </c>
      <c r="B18" s="145" t="s">
        <v>139</v>
      </c>
      <c r="C18" s="141">
        <v>1</v>
      </c>
      <c r="D18" s="140" t="s">
        <v>133</v>
      </c>
      <c r="E18" s="142">
        <v>925</v>
      </c>
      <c r="F18" s="142">
        <v>925</v>
      </c>
      <c r="G18" s="142">
        <v>925</v>
      </c>
      <c r="H18" s="142">
        <v>925</v>
      </c>
      <c r="I18" s="142">
        <v>925</v>
      </c>
      <c r="J18" s="142">
        <v>925</v>
      </c>
      <c r="K18" s="142">
        <v>863</v>
      </c>
      <c r="L18" s="143">
        <f t="shared" si="0"/>
        <v>5488</v>
      </c>
      <c r="M18" s="139"/>
    </row>
    <row r="19" spans="1:13" s="2" customFormat="1" ht="24" customHeight="1">
      <c r="A19" s="140">
        <v>8</v>
      </c>
      <c r="B19" s="141" t="s">
        <v>66</v>
      </c>
      <c r="C19" s="141">
        <v>2</v>
      </c>
      <c r="D19" s="140" t="s">
        <v>133</v>
      </c>
      <c r="E19" s="142">
        <v>925</v>
      </c>
      <c r="F19" s="142">
        <v>925</v>
      </c>
      <c r="G19" s="142">
        <v>925</v>
      </c>
      <c r="H19" s="142">
        <v>925</v>
      </c>
      <c r="I19" s="142">
        <v>925</v>
      </c>
      <c r="J19" s="142">
        <v>925</v>
      </c>
      <c r="K19" s="142">
        <v>863</v>
      </c>
      <c r="L19" s="143">
        <f t="shared" si="0"/>
        <v>5488</v>
      </c>
      <c r="M19" s="139"/>
    </row>
    <row r="20" spans="1:13" s="2" customFormat="1" ht="21.75" customHeight="1">
      <c r="A20" s="140">
        <v>9</v>
      </c>
      <c r="B20" s="141" t="s">
        <v>140</v>
      </c>
      <c r="C20" s="141">
        <v>3</v>
      </c>
      <c r="D20" s="140" t="s">
        <v>133</v>
      </c>
      <c r="E20" s="142">
        <v>925</v>
      </c>
      <c r="F20" s="142">
        <v>925</v>
      </c>
      <c r="G20" s="142">
        <v>925</v>
      </c>
      <c r="H20" s="142">
        <v>925</v>
      </c>
      <c r="I20" s="142">
        <v>925</v>
      </c>
      <c r="J20" s="142">
        <v>925</v>
      </c>
      <c r="K20" s="142">
        <v>863</v>
      </c>
      <c r="L20" s="143">
        <f t="shared" si="0"/>
        <v>5488</v>
      </c>
      <c r="M20" s="139"/>
    </row>
    <row r="21" spans="1:13" s="2" customFormat="1" ht="21.75" customHeight="1">
      <c r="A21" s="140">
        <v>10</v>
      </c>
      <c r="B21" s="141" t="s">
        <v>39</v>
      </c>
      <c r="C21" s="141" t="s">
        <v>40</v>
      </c>
      <c r="D21" s="140" t="s">
        <v>133</v>
      </c>
      <c r="E21" s="142">
        <v>925</v>
      </c>
      <c r="F21" s="142">
        <v>925</v>
      </c>
      <c r="G21" s="142">
        <v>925</v>
      </c>
      <c r="H21" s="142">
        <v>925</v>
      </c>
      <c r="I21" s="142"/>
      <c r="J21" s="142"/>
      <c r="K21" s="142"/>
      <c r="L21" s="143">
        <f t="shared" si="0"/>
        <v>2775</v>
      </c>
      <c r="M21" s="139"/>
    </row>
    <row r="22" spans="1:13" s="2" customFormat="1" ht="24" customHeight="1">
      <c r="A22" s="140">
        <v>11</v>
      </c>
      <c r="B22" s="141" t="s">
        <v>41</v>
      </c>
      <c r="C22" s="141">
        <v>4</v>
      </c>
      <c r="D22" s="140" t="s">
        <v>133</v>
      </c>
      <c r="E22" s="142">
        <v>925</v>
      </c>
      <c r="F22" s="142">
        <v>925</v>
      </c>
      <c r="G22" s="142">
        <v>925</v>
      </c>
      <c r="H22" s="142">
        <v>925</v>
      </c>
      <c r="I22" s="142"/>
      <c r="J22" s="142"/>
      <c r="K22" s="142"/>
      <c r="L22" s="143">
        <f t="shared" si="0"/>
        <v>2775</v>
      </c>
      <c r="M22" s="139"/>
    </row>
    <row r="23" spans="1:13" s="2" customFormat="1" ht="18.75" customHeight="1">
      <c r="A23" s="140">
        <v>12</v>
      </c>
      <c r="B23" s="141" t="s">
        <v>68</v>
      </c>
      <c r="C23" s="141">
        <v>2</v>
      </c>
      <c r="D23" s="140" t="s">
        <v>133</v>
      </c>
      <c r="E23" s="142">
        <v>925</v>
      </c>
      <c r="F23" s="142">
        <v>925</v>
      </c>
      <c r="G23" s="142">
        <v>925</v>
      </c>
      <c r="H23" s="142">
        <v>925</v>
      </c>
      <c r="I23" s="142">
        <v>925</v>
      </c>
      <c r="J23" s="142">
        <v>925</v>
      </c>
      <c r="K23" s="142">
        <v>863</v>
      </c>
      <c r="L23" s="143">
        <f t="shared" si="0"/>
        <v>5488</v>
      </c>
      <c r="M23" s="139"/>
    </row>
    <row r="24" spans="1:13" s="2" customFormat="1" ht="24" customHeight="1">
      <c r="A24" s="140">
        <v>13</v>
      </c>
      <c r="B24" s="141" t="s">
        <v>141</v>
      </c>
      <c r="C24" s="141">
        <v>2</v>
      </c>
      <c r="D24" s="140" t="s">
        <v>133</v>
      </c>
      <c r="E24" s="142">
        <v>925</v>
      </c>
      <c r="F24" s="142">
        <v>925</v>
      </c>
      <c r="G24" s="142">
        <v>925</v>
      </c>
      <c r="H24" s="142">
        <v>925</v>
      </c>
      <c r="I24" s="142">
        <v>925</v>
      </c>
      <c r="J24" s="142">
        <v>925</v>
      </c>
      <c r="K24" s="142">
        <v>863</v>
      </c>
      <c r="L24" s="143">
        <f t="shared" si="0"/>
        <v>5488</v>
      </c>
      <c r="M24" s="139"/>
    </row>
    <row r="25" spans="1:13" s="2" customFormat="1" ht="28.5" customHeight="1">
      <c r="A25" s="140">
        <v>14</v>
      </c>
      <c r="B25" s="141" t="s">
        <v>142</v>
      </c>
      <c r="C25" s="141">
        <v>3</v>
      </c>
      <c r="D25" s="140" t="s">
        <v>133</v>
      </c>
      <c r="E25" s="142">
        <v>925</v>
      </c>
      <c r="F25" s="142">
        <v>925</v>
      </c>
      <c r="G25" s="142">
        <v>925</v>
      </c>
      <c r="H25" s="142">
        <v>925</v>
      </c>
      <c r="I25" s="142">
        <v>925</v>
      </c>
      <c r="J25" s="142">
        <v>925</v>
      </c>
      <c r="K25" s="142">
        <v>863</v>
      </c>
      <c r="L25" s="143">
        <f t="shared" si="0"/>
        <v>5488</v>
      </c>
      <c r="M25" s="139"/>
    </row>
    <row r="26" spans="1:13" s="2" customFormat="1" ht="22.5" customHeight="1">
      <c r="A26" s="140">
        <v>15</v>
      </c>
      <c r="B26" s="141" t="s">
        <v>143</v>
      </c>
      <c r="C26" s="141">
        <v>1</v>
      </c>
      <c r="D26" s="140" t="s">
        <v>133</v>
      </c>
      <c r="E26" s="142">
        <v>925</v>
      </c>
      <c r="F26" s="142">
        <v>925</v>
      </c>
      <c r="G26" s="142">
        <v>925</v>
      </c>
      <c r="H26" s="142">
        <v>925</v>
      </c>
      <c r="I26" s="142">
        <v>925</v>
      </c>
      <c r="J26" s="142">
        <v>925</v>
      </c>
      <c r="K26" s="142">
        <v>863</v>
      </c>
      <c r="L26" s="143">
        <f t="shared" si="0"/>
        <v>5488</v>
      </c>
      <c r="M26" s="139"/>
    </row>
    <row r="27" spans="1:13" s="2" customFormat="1" ht="28.5" customHeight="1">
      <c r="A27" s="140">
        <v>16</v>
      </c>
      <c r="B27" s="141" t="s">
        <v>144</v>
      </c>
      <c r="C27" s="141">
        <v>1</v>
      </c>
      <c r="D27" s="140" t="s">
        <v>133</v>
      </c>
      <c r="E27" s="142">
        <v>925</v>
      </c>
      <c r="F27" s="142">
        <v>925</v>
      </c>
      <c r="G27" s="142">
        <v>925</v>
      </c>
      <c r="H27" s="142">
        <v>925</v>
      </c>
      <c r="I27" s="142">
        <v>925</v>
      </c>
      <c r="J27" s="142">
        <v>925</v>
      </c>
      <c r="K27" s="142">
        <v>863</v>
      </c>
      <c r="L27" s="143">
        <f t="shared" si="0"/>
        <v>5488</v>
      </c>
      <c r="M27" s="139"/>
    </row>
    <row r="28" spans="1:13" s="2" customFormat="1" ht="23.25" customHeight="1">
      <c r="A28" s="140">
        <v>17</v>
      </c>
      <c r="B28" s="141" t="s">
        <v>145</v>
      </c>
      <c r="C28" s="141">
        <v>1</v>
      </c>
      <c r="D28" s="140" t="s">
        <v>133</v>
      </c>
      <c r="E28" s="142">
        <v>925</v>
      </c>
      <c r="F28" s="142">
        <v>925</v>
      </c>
      <c r="G28" s="142">
        <v>925</v>
      </c>
      <c r="H28" s="142">
        <v>925</v>
      </c>
      <c r="I28" s="142">
        <v>925</v>
      </c>
      <c r="J28" s="142">
        <v>925</v>
      </c>
      <c r="K28" s="142">
        <v>863</v>
      </c>
      <c r="L28" s="143">
        <f t="shared" si="0"/>
        <v>5488</v>
      </c>
      <c r="M28" s="139"/>
    </row>
    <row r="29" spans="1:13" s="2" customFormat="1" ht="23.25" customHeight="1">
      <c r="A29" s="140">
        <v>18</v>
      </c>
      <c r="B29" s="141" t="s">
        <v>146</v>
      </c>
      <c r="C29" s="141">
        <v>1</v>
      </c>
      <c r="D29" s="140" t="s">
        <v>133</v>
      </c>
      <c r="E29" s="142">
        <v>925</v>
      </c>
      <c r="F29" s="142">
        <v>925</v>
      </c>
      <c r="G29" s="142">
        <v>925</v>
      </c>
      <c r="H29" s="142">
        <v>925</v>
      </c>
      <c r="I29" s="142">
        <v>925</v>
      </c>
      <c r="J29" s="142">
        <v>925</v>
      </c>
      <c r="K29" s="142">
        <v>863</v>
      </c>
      <c r="L29" s="143">
        <f t="shared" si="0"/>
        <v>5488</v>
      </c>
      <c r="M29" s="139"/>
    </row>
    <row r="30" spans="1:13" s="2" customFormat="1" ht="21.75" customHeight="1">
      <c r="A30" s="140">
        <v>19</v>
      </c>
      <c r="B30" s="141" t="s">
        <v>147</v>
      </c>
      <c r="C30" s="141" t="s">
        <v>148</v>
      </c>
      <c r="D30" s="140" t="s">
        <v>133</v>
      </c>
      <c r="E30" s="142">
        <v>925</v>
      </c>
      <c r="F30" s="142">
        <v>925</v>
      </c>
      <c r="G30" s="142">
        <v>925</v>
      </c>
      <c r="H30" s="142">
        <v>925</v>
      </c>
      <c r="I30" s="142">
        <v>925</v>
      </c>
      <c r="J30" s="142">
        <v>925</v>
      </c>
      <c r="K30" s="142">
        <v>863</v>
      </c>
      <c r="L30" s="143">
        <f t="shared" si="0"/>
        <v>5488</v>
      </c>
      <c r="M30" s="139"/>
    </row>
    <row r="31" spans="1:13" s="2" customFormat="1" ht="21.75" customHeight="1">
      <c r="A31" s="140">
        <v>20</v>
      </c>
      <c r="B31" s="141" t="s">
        <v>149</v>
      </c>
      <c r="C31" s="141">
        <v>2</v>
      </c>
      <c r="D31" s="140" t="s">
        <v>133</v>
      </c>
      <c r="E31" s="142">
        <v>925</v>
      </c>
      <c r="F31" s="142">
        <v>925</v>
      </c>
      <c r="G31" s="142">
        <v>925</v>
      </c>
      <c r="H31" s="142">
        <v>925</v>
      </c>
      <c r="I31" s="142">
        <v>925</v>
      </c>
      <c r="J31" s="142">
        <v>925</v>
      </c>
      <c r="K31" s="142">
        <v>863</v>
      </c>
      <c r="L31" s="143">
        <f t="shared" si="0"/>
        <v>5488</v>
      </c>
      <c r="M31" s="139"/>
    </row>
    <row r="32" spans="1:13" s="2" customFormat="1" ht="24" customHeight="1">
      <c r="A32" s="140">
        <v>21</v>
      </c>
      <c r="B32" s="141" t="s">
        <v>150</v>
      </c>
      <c r="C32" s="141">
        <v>4</v>
      </c>
      <c r="D32" s="140" t="s">
        <v>133</v>
      </c>
      <c r="E32" s="142">
        <v>925</v>
      </c>
      <c r="F32" s="142">
        <v>925</v>
      </c>
      <c r="G32" s="142">
        <v>925</v>
      </c>
      <c r="H32" s="142">
        <v>925</v>
      </c>
      <c r="I32" s="142"/>
      <c r="J32" s="142"/>
      <c r="K32" s="142"/>
      <c r="L32" s="143">
        <f t="shared" si="0"/>
        <v>2775</v>
      </c>
      <c r="M32" s="139"/>
    </row>
    <row r="33" spans="1:18" s="2" customFormat="1" ht="25.5" customHeight="1">
      <c r="A33" s="140">
        <v>22</v>
      </c>
      <c r="B33" s="141" t="s">
        <v>151</v>
      </c>
      <c r="C33" s="141">
        <v>4</v>
      </c>
      <c r="D33" s="140" t="s">
        <v>133</v>
      </c>
      <c r="E33" s="142">
        <v>925</v>
      </c>
      <c r="F33" s="142">
        <v>925</v>
      </c>
      <c r="G33" s="142">
        <v>925</v>
      </c>
      <c r="H33" s="142">
        <v>925</v>
      </c>
      <c r="I33" s="142"/>
      <c r="J33" s="142"/>
      <c r="K33" s="142"/>
      <c r="L33" s="143">
        <f t="shared" si="0"/>
        <v>2775</v>
      </c>
      <c r="M33" s="139"/>
    </row>
    <row r="34" spans="1:18" s="2" customFormat="1" ht="21.75" customHeight="1">
      <c r="A34" s="140">
        <v>23</v>
      </c>
      <c r="B34" s="141" t="s">
        <v>152</v>
      </c>
      <c r="C34" s="141">
        <v>3</v>
      </c>
      <c r="D34" s="140" t="s">
        <v>133</v>
      </c>
      <c r="E34" s="142">
        <v>925</v>
      </c>
      <c r="F34" s="142">
        <v>925</v>
      </c>
      <c r="G34" s="142">
        <v>925</v>
      </c>
      <c r="H34" s="142">
        <v>925</v>
      </c>
      <c r="I34" s="142">
        <v>925</v>
      </c>
      <c r="J34" s="142">
        <v>925</v>
      </c>
      <c r="K34" s="142">
        <v>863</v>
      </c>
      <c r="L34" s="143">
        <f t="shared" si="0"/>
        <v>5488</v>
      </c>
      <c r="M34" s="139"/>
    </row>
    <row r="35" spans="1:18" s="2" customFormat="1" ht="23.25" customHeight="1">
      <c r="A35" s="140">
        <v>24</v>
      </c>
      <c r="B35" s="141" t="s">
        <v>153</v>
      </c>
      <c r="C35" s="141" t="s">
        <v>148</v>
      </c>
      <c r="D35" s="140" t="s">
        <v>133</v>
      </c>
      <c r="E35" s="142">
        <v>925</v>
      </c>
      <c r="F35" s="142">
        <v>925</v>
      </c>
      <c r="G35" s="142">
        <v>925</v>
      </c>
      <c r="H35" s="142">
        <v>925</v>
      </c>
      <c r="I35" s="142">
        <v>925</v>
      </c>
      <c r="J35" s="142">
        <v>925</v>
      </c>
      <c r="K35" s="142">
        <v>863</v>
      </c>
      <c r="L35" s="143">
        <f t="shared" si="0"/>
        <v>5488</v>
      </c>
      <c r="M35" s="139"/>
    </row>
    <row r="36" spans="1:18" s="2" customFormat="1" ht="19.5" customHeight="1">
      <c r="A36" s="140">
        <v>25</v>
      </c>
      <c r="B36" s="141" t="s">
        <v>154</v>
      </c>
      <c r="C36" s="141">
        <v>3</v>
      </c>
      <c r="D36" s="140" t="s">
        <v>133</v>
      </c>
      <c r="E36" s="142">
        <v>925</v>
      </c>
      <c r="F36" s="142">
        <v>925</v>
      </c>
      <c r="G36" s="142">
        <v>925</v>
      </c>
      <c r="H36" s="142">
        <v>925</v>
      </c>
      <c r="I36" s="142">
        <v>925</v>
      </c>
      <c r="J36" s="142">
        <v>925</v>
      </c>
      <c r="K36" s="142">
        <v>863</v>
      </c>
      <c r="L36" s="143">
        <f t="shared" si="0"/>
        <v>5488</v>
      </c>
      <c r="M36" s="139"/>
    </row>
    <row r="37" spans="1:18" s="2" customFormat="1" ht="21.75" customHeight="1">
      <c r="A37" s="140">
        <v>26</v>
      </c>
      <c r="B37" s="141" t="s">
        <v>155</v>
      </c>
      <c r="C37" s="141">
        <v>3</v>
      </c>
      <c r="D37" s="140" t="s">
        <v>133</v>
      </c>
      <c r="E37" s="142">
        <v>925</v>
      </c>
      <c r="F37" s="142">
        <v>925</v>
      </c>
      <c r="G37" s="142">
        <v>925</v>
      </c>
      <c r="H37" s="142">
        <v>925</v>
      </c>
      <c r="I37" s="142">
        <v>925</v>
      </c>
      <c r="J37" s="142">
        <v>925</v>
      </c>
      <c r="K37" s="142">
        <v>863</v>
      </c>
      <c r="L37" s="143">
        <f t="shared" si="0"/>
        <v>5488</v>
      </c>
      <c r="M37" s="139"/>
    </row>
    <row r="38" spans="1:18" s="2" customFormat="1" ht="17.25" customHeight="1">
      <c r="A38" s="140">
        <v>27</v>
      </c>
      <c r="B38" s="141" t="s">
        <v>156</v>
      </c>
      <c r="C38" s="141">
        <v>3</v>
      </c>
      <c r="D38" s="140" t="s">
        <v>133</v>
      </c>
      <c r="E38" s="142">
        <v>925</v>
      </c>
      <c r="F38" s="142">
        <v>925</v>
      </c>
      <c r="G38" s="142">
        <v>925</v>
      </c>
      <c r="H38" s="142">
        <v>925</v>
      </c>
      <c r="I38" s="142">
        <v>925</v>
      </c>
      <c r="J38" s="142">
        <v>925</v>
      </c>
      <c r="K38" s="142">
        <v>863</v>
      </c>
      <c r="L38" s="143">
        <f t="shared" si="0"/>
        <v>5488</v>
      </c>
      <c r="M38" s="139"/>
    </row>
    <row r="39" spans="1:18" s="2" customFormat="1" ht="24" customHeight="1">
      <c r="A39" s="140">
        <v>28</v>
      </c>
      <c r="B39" s="141" t="s">
        <v>157</v>
      </c>
      <c r="C39" s="141" t="s">
        <v>158</v>
      </c>
      <c r="D39" s="140" t="s">
        <v>133</v>
      </c>
      <c r="E39" s="142">
        <v>925</v>
      </c>
      <c r="F39" s="142">
        <v>925</v>
      </c>
      <c r="G39" s="142">
        <v>925</v>
      </c>
      <c r="H39" s="142">
        <v>925</v>
      </c>
      <c r="I39" s="142">
        <v>925</v>
      </c>
      <c r="J39" s="142">
        <v>925</v>
      </c>
      <c r="K39" s="142">
        <v>863</v>
      </c>
      <c r="L39" s="143">
        <f t="shared" si="0"/>
        <v>5488</v>
      </c>
      <c r="M39" s="139"/>
    </row>
    <row r="40" spans="1:18" s="2" customFormat="1" ht="21.75" customHeight="1">
      <c r="A40" s="140">
        <v>29</v>
      </c>
      <c r="B40" s="141" t="s">
        <v>159</v>
      </c>
      <c r="C40" s="141" t="s">
        <v>158</v>
      </c>
      <c r="D40" s="140" t="s">
        <v>133</v>
      </c>
      <c r="E40" s="142">
        <v>925</v>
      </c>
      <c r="F40" s="142">
        <v>925</v>
      </c>
      <c r="G40" s="142">
        <v>925</v>
      </c>
      <c r="H40" s="142">
        <v>925</v>
      </c>
      <c r="I40" s="142">
        <v>925</v>
      </c>
      <c r="J40" s="142">
        <v>925</v>
      </c>
      <c r="K40" s="142">
        <v>863</v>
      </c>
      <c r="L40" s="143">
        <f t="shared" si="0"/>
        <v>5488</v>
      </c>
      <c r="M40" s="139"/>
      <c r="R40" s="45"/>
    </row>
    <row r="41" spans="1:18" s="2" customFormat="1" ht="25.5" customHeight="1">
      <c r="A41" s="140">
        <v>30</v>
      </c>
      <c r="B41" s="141" t="s">
        <v>160</v>
      </c>
      <c r="C41" s="141">
        <v>4</v>
      </c>
      <c r="D41" s="140" t="s">
        <v>133</v>
      </c>
      <c r="E41" s="142">
        <v>925</v>
      </c>
      <c r="F41" s="142">
        <v>925</v>
      </c>
      <c r="G41" s="142">
        <v>925</v>
      </c>
      <c r="H41" s="142">
        <v>925</v>
      </c>
      <c r="I41" s="142"/>
      <c r="J41" s="142"/>
      <c r="K41" s="142"/>
      <c r="L41" s="143">
        <f t="shared" si="0"/>
        <v>2775</v>
      </c>
      <c r="M41" s="139"/>
    </row>
    <row r="42" spans="1:18" s="2" customFormat="1" ht="28.5" customHeight="1">
      <c r="A42" s="140">
        <v>31</v>
      </c>
      <c r="B42" s="141" t="s">
        <v>161</v>
      </c>
      <c r="C42" s="141">
        <v>3</v>
      </c>
      <c r="D42" s="140" t="s">
        <v>133</v>
      </c>
      <c r="E42" s="142">
        <v>925</v>
      </c>
      <c r="F42" s="142">
        <v>925</v>
      </c>
      <c r="G42" s="142">
        <v>925</v>
      </c>
      <c r="H42" s="142">
        <v>925</v>
      </c>
      <c r="I42" s="142">
        <v>925</v>
      </c>
      <c r="J42" s="142">
        <v>925</v>
      </c>
      <c r="K42" s="142">
        <v>863</v>
      </c>
      <c r="L42" s="143">
        <f t="shared" si="0"/>
        <v>5488</v>
      </c>
      <c r="M42" s="139"/>
    </row>
    <row r="43" spans="1:18" s="2" customFormat="1" ht="23.25" customHeight="1">
      <c r="A43" s="140">
        <v>32</v>
      </c>
      <c r="B43" s="141" t="s">
        <v>162</v>
      </c>
      <c r="C43" s="141">
        <v>1</v>
      </c>
      <c r="D43" s="140" t="s">
        <v>133</v>
      </c>
      <c r="E43" s="142">
        <v>925</v>
      </c>
      <c r="F43" s="142">
        <v>925</v>
      </c>
      <c r="G43" s="142">
        <v>925</v>
      </c>
      <c r="H43" s="142">
        <v>925</v>
      </c>
      <c r="I43" s="142">
        <v>925</v>
      </c>
      <c r="J43" s="142">
        <v>925</v>
      </c>
      <c r="K43" s="142">
        <v>863</v>
      </c>
      <c r="L43" s="143">
        <f t="shared" si="0"/>
        <v>5488</v>
      </c>
      <c r="M43" s="139"/>
    </row>
    <row r="44" spans="1:18" s="2" customFormat="1" ht="21.75" customHeight="1">
      <c r="A44" s="140">
        <v>33</v>
      </c>
      <c r="B44" s="141" t="s">
        <v>163</v>
      </c>
      <c r="C44" s="146">
        <v>2</v>
      </c>
      <c r="D44" s="140" t="s">
        <v>133</v>
      </c>
      <c r="E44" s="142">
        <v>925</v>
      </c>
      <c r="F44" s="142">
        <v>925</v>
      </c>
      <c r="G44" s="142">
        <v>925</v>
      </c>
      <c r="H44" s="142">
        <v>925</v>
      </c>
      <c r="I44" s="142">
        <v>925</v>
      </c>
      <c r="J44" s="142">
        <v>925</v>
      </c>
      <c r="K44" s="142">
        <v>863</v>
      </c>
      <c r="L44" s="143">
        <f t="shared" ref="L44:L75" si="1">SUM(F44:K44)</f>
        <v>5488</v>
      </c>
      <c r="M44" s="139"/>
    </row>
    <row r="45" spans="1:18" s="2" customFormat="1" ht="27" customHeight="1">
      <c r="A45" s="140">
        <v>34</v>
      </c>
      <c r="B45" s="141" t="s">
        <v>78</v>
      </c>
      <c r="C45" s="141">
        <v>3</v>
      </c>
      <c r="D45" s="140" t="s">
        <v>133</v>
      </c>
      <c r="E45" s="142">
        <v>925</v>
      </c>
      <c r="F45" s="142">
        <v>925</v>
      </c>
      <c r="G45" s="142">
        <v>925</v>
      </c>
      <c r="H45" s="142">
        <v>925</v>
      </c>
      <c r="I45" s="142">
        <v>925</v>
      </c>
      <c r="J45" s="142">
        <v>925</v>
      </c>
      <c r="K45" s="142">
        <v>863</v>
      </c>
      <c r="L45" s="143">
        <f t="shared" si="1"/>
        <v>5488</v>
      </c>
      <c r="M45" s="139"/>
    </row>
    <row r="46" spans="1:18" s="2" customFormat="1" ht="27" customHeight="1">
      <c r="A46" s="140">
        <v>35</v>
      </c>
      <c r="B46" s="141" t="s">
        <v>164</v>
      </c>
      <c r="C46" s="141">
        <v>2</v>
      </c>
      <c r="D46" s="140" t="s">
        <v>133</v>
      </c>
      <c r="E46" s="142">
        <v>925</v>
      </c>
      <c r="F46" s="142">
        <v>925</v>
      </c>
      <c r="G46" s="142">
        <v>925</v>
      </c>
      <c r="H46" s="142">
        <v>925</v>
      </c>
      <c r="I46" s="142">
        <v>925</v>
      </c>
      <c r="J46" s="142">
        <v>925</v>
      </c>
      <c r="K46" s="142">
        <v>863</v>
      </c>
      <c r="L46" s="143">
        <f t="shared" si="1"/>
        <v>5488</v>
      </c>
      <c r="M46" s="139"/>
    </row>
    <row r="47" spans="1:18" s="2" customFormat="1" ht="18.75">
      <c r="A47" s="140">
        <v>36</v>
      </c>
      <c r="B47" s="141" t="s">
        <v>165</v>
      </c>
      <c r="C47" s="141">
        <v>1</v>
      </c>
      <c r="D47" s="140" t="s">
        <v>133</v>
      </c>
      <c r="E47" s="142">
        <v>925</v>
      </c>
      <c r="F47" s="142">
        <v>925</v>
      </c>
      <c r="G47" s="142">
        <v>925</v>
      </c>
      <c r="H47" s="142">
        <v>925</v>
      </c>
      <c r="I47" s="142">
        <v>925</v>
      </c>
      <c r="J47" s="142">
        <v>925</v>
      </c>
      <c r="K47" s="142">
        <v>863</v>
      </c>
      <c r="L47" s="143">
        <f t="shared" si="1"/>
        <v>5488</v>
      </c>
      <c r="M47" s="139"/>
    </row>
    <row r="48" spans="1:18" s="2" customFormat="1" ht="18.75">
      <c r="A48" s="140">
        <v>37</v>
      </c>
      <c r="B48" s="141" t="s">
        <v>166</v>
      </c>
      <c r="C48" s="141">
        <v>4</v>
      </c>
      <c r="D48" s="140" t="s">
        <v>133</v>
      </c>
      <c r="E48" s="142">
        <v>925</v>
      </c>
      <c r="F48" s="142">
        <v>925</v>
      </c>
      <c r="G48" s="142">
        <v>925</v>
      </c>
      <c r="H48" s="142">
        <v>925</v>
      </c>
      <c r="I48" s="142"/>
      <c r="J48" s="142"/>
      <c r="K48" s="142"/>
      <c r="L48" s="143">
        <f t="shared" si="1"/>
        <v>2775</v>
      </c>
      <c r="M48" s="139"/>
    </row>
    <row r="49" spans="1:13" s="2" customFormat="1" ht="18.75">
      <c r="A49" s="140">
        <v>38</v>
      </c>
      <c r="B49" s="141" t="s">
        <v>81</v>
      </c>
      <c r="C49" s="141">
        <v>3</v>
      </c>
      <c r="D49" s="140" t="s">
        <v>133</v>
      </c>
      <c r="E49" s="142">
        <v>925</v>
      </c>
      <c r="F49" s="142">
        <v>925</v>
      </c>
      <c r="G49" s="142">
        <v>925</v>
      </c>
      <c r="H49" s="142">
        <v>925</v>
      </c>
      <c r="I49" s="142">
        <v>925</v>
      </c>
      <c r="J49" s="142">
        <v>925</v>
      </c>
      <c r="K49" s="142">
        <v>863</v>
      </c>
      <c r="L49" s="143">
        <f t="shared" si="1"/>
        <v>5488</v>
      </c>
      <c r="M49" s="139"/>
    </row>
    <row r="50" spans="1:13" s="2" customFormat="1" ht="18.75">
      <c r="A50" s="140">
        <v>39</v>
      </c>
      <c r="B50" s="141" t="s">
        <v>167</v>
      </c>
      <c r="C50" s="141">
        <v>4</v>
      </c>
      <c r="D50" s="140" t="s">
        <v>133</v>
      </c>
      <c r="E50" s="142">
        <v>925</v>
      </c>
      <c r="F50" s="142">
        <v>925</v>
      </c>
      <c r="G50" s="142">
        <v>925</v>
      </c>
      <c r="H50" s="142">
        <v>925</v>
      </c>
      <c r="I50" s="142"/>
      <c r="J50" s="142"/>
      <c r="K50" s="142"/>
      <c r="L50" s="143">
        <f t="shared" si="1"/>
        <v>2775</v>
      </c>
      <c r="M50" s="139"/>
    </row>
    <row r="51" spans="1:13" s="2" customFormat="1" ht="18.75">
      <c r="A51" s="140">
        <v>40</v>
      </c>
      <c r="B51" s="141" t="s">
        <v>82</v>
      </c>
      <c r="C51" s="141">
        <v>4</v>
      </c>
      <c r="D51" s="140" t="s">
        <v>133</v>
      </c>
      <c r="E51" s="142">
        <v>925</v>
      </c>
      <c r="F51" s="142">
        <v>925</v>
      </c>
      <c r="G51" s="142">
        <v>925</v>
      </c>
      <c r="H51" s="142">
        <v>925</v>
      </c>
      <c r="I51" s="142"/>
      <c r="J51" s="142"/>
      <c r="K51" s="142"/>
      <c r="L51" s="143">
        <f t="shared" si="1"/>
        <v>2775</v>
      </c>
      <c r="M51" s="139"/>
    </row>
    <row r="52" spans="1:13" s="2" customFormat="1" ht="18.75">
      <c r="A52" s="140">
        <v>41</v>
      </c>
      <c r="B52" s="141" t="s">
        <v>168</v>
      </c>
      <c r="C52" s="141">
        <v>2</v>
      </c>
      <c r="D52" s="140" t="s">
        <v>133</v>
      </c>
      <c r="E52" s="142">
        <v>925</v>
      </c>
      <c r="F52" s="142">
        <v>925</v>
      </c>
      <c r="G52" s="142">
        <v>925</v>
      </c>
      <c r="H52" s="142">
        <v>925</v>
      </c>
      <c r="I52" s="142">
        <v>925</v>
      </c>
      <c r="J52" s="142">
        <v>925</v>
      </c>
      <c r="K52" s="142">
        <v>863</v>
      </c>
      <c r="L52" s="143">
        <f t="shared" si="1"/>
        <v>5488</v>
      </c>
      <c r="M52" s="139"/>
    </row>
    <row r="53" spans="1:13" s="2" customFormat="1" ht="18.75">
      <c r="A53" s="140">
        <v>42</v>
      </c>
      <c r="B53" s="141" t="s">
        <v>169</v>
      </c>
      <c r="C53" s="141">
        <v>4</v>
      </c>
      <c r="D53" s="140" t="s">
        <v>133</v>
      </c>
      <c r="E53" s="142">
        <v>925</v>
      </c>
      <c r="F53" s="142">
        <v>925</v>
      </c>
      <c r="G53" s="142">
        <v>925</v>
      </c>
      <c r="H53" s="142">
        <v>925</v>
      </c>
      <c r="I53" s="142"/>
      <c r="J53" s="142"/>
      <c r="K53" s="142"/>
      <c r="L53" s="143">
        <f t="shared" si="1"/>
        <v>2775</v>
      </c>
      <c r="M53" s="139"/>
    </row>
    <row r="54" spans="1:13" s="2" customFormat="1" ht="18.75">
      <c r="A54" s="140">
        <v>43</v>
      </c>
      <c r="B54" s="141" t="s">
        <v>170</v>
      </c>
      <c r="C54" s="141">
        <v>3</v>
      </c>
      <c r="D54" s="140" t="s">
        <v>133</v>
      </c>
      <c r="E54" s="142">
        <v>925</v>
      </c>
      <c r="F54" s="142">
        <v>925</v>
      </c>
      <c r="G54" s="142">
        <v>925</v>
      </c>
      <c r="H54" s="142">
        <v>925</v>
      </c>
      <c r="I54" s="142">
        <v>925</v>
      </c>
      <c r="J54" s="142">
        <v>925</v>
      </c>
      <c r="K54" s="142">
        <v>863</v>
      </c>
      <c r="L54" s="143">
        <f t="shared" si="1"/>
        <v>5488</v>
      </c>
      <c r="M54" s="139"/>
    </row>
    <row r="55" spans="1:13" s="2" customFormat="1" ht="18.75">
      <c r="A55" s="140">
        <v>44</v>
      </c>
      <c r="B55" s="141" t="s">
        <v>171</v>
      </c>
      <c r="C55" s="141">
        <v>3</v>
      </c>
      <c r="D55" s="140" t="s">
        <v>133</v>
      </c>
      <c r="E55" s="142">
        <v>925</v>
      </c>
      <c r="F55" s="142">
        <v>925</v>
      </c>
      <c r="G55" s="142">
        <v>925</v>
      </c>
      <c r="H55" s="142">
        <v>925</v>
      </c>
      <c r="I55" s="142">
        <v>925</v>
      </c>
      <c r="J55" s="142">
        <v>925</v>
      </c>
      <c r="K55" s="142">
        <v>863</v>
      </c>
      <c r="L55" s="143">
        <f t="shared" si="1"/>
        <v>5488</v>
      </c>
      <c r="M55" s="139"/>
    </row>
    <row r="56" spans="1:13" s="2" customFormat="1" ht="18.75">
      <c r="A56" s="140">
        <v>45</v>
      </c>
      <c r="B56" s="141" t="s">
        <v>172</v>
      </c>
      <c r="C56" s="141">
        <v>1</v>
      </c>
      <c r="D56" s="140" t="s">
        <v>133</v>
      </c>
      <c r="E56" s="142">
        <v>925</v>
      </c>
      <c r="F56" s="142">
        <v>925</v>
      </c>
      <c r="G56" s="142">
        <v>925</v>
      </c>
      <c r="H56" s="142">
        <v>925</v>
      </c>
      <c r="I56" s="142">
        <v>925</v>
      </c>
      <c r="J56" s="142">
        <v>925</v>
      </c>
      <c r="K56" s="142">
        <v>863</v>
      </c>
      <c r="L56" s="143">
        <f t="shared" si="1"/>
        <v>5488</v>
      </c>
      <c r="M56" s="139"/>
    </row>
    <row r="57" spans="1:13" s="2" customFormat="1" ht="18.75">
      <c r="A57" s="140">
        <v>46</v>
      </c>
      <c r="B57" s="141" t="s">
        <v>173</v>
      </c>
      <c r="C57" s="141">
        <v>1</v>
      </c>
      <c r="D57" s="140" t="s">
        <v>133</v>
      </c>
      <c r="E57" s="142">
        <v>925</v>
      </c>
      <c r="F57" s="142">
        <v>925</v>
      </c>
      <c r="G57" s="142">
        <v>925</v>
      </c>
      <c r="H57" s="142">
        <v>925</v>
      </c>
      <c r="I57" s="142">
        <v>925</v>
      </c>
      <c r="J57" s="142">
        <v>925</v>
      </c>
      <c r="K57" s="142">
        <v>863</v>
      </c>
      <c r="L57" s="143">
        <f t="shared" si="1"/>
        <v>5488</v>
      </c>
      <c r="M57" s="139"/>
    </row>
    <row r="58" spans="1:13" s="2" customFormat="1" ht="18.75">
      <c r="A58" s="140">
        <v>47</v>
      </c>
      <c r="B58" s="141" t="s">
        <v>174</v>
      </c>
      <c r="C58" s="141">
        <v>3</v>
      </c>
      <c r="D58" s="140" t="s">
        <v>133</v>
      </c>
      <c r="E58" s="142">
        <v>925</v>
      </c>
      <c r="F58" s="142">
        <v>925</v>
      </c>
      <c r="G58" s="142">
        <v>925</v>
      </c>
      <c r="H58" s="142">
        <v>925</v>
      </c>
      <c r="I58" s="142">
        <v>925</v>
      </c>
      <c r="J58" s="142">
        <v>925</v>
      </c>
      <c r="K58" s="142">
        <v>863</v>
      </c>
      <c r="L58" s="143">
        <f t="shared" si="1"/>
        <v>5488</v>
      </c>
      <c r="M58" s="139"/>
    </row>
    <row r="59" spans="1:13" s="2" customFormat="1" ht="18.75">
      <c r="A59" s="140">
        <v>48</v>
      </c>
      <c r="B59" s="141" t="s">
        <v>175</v>
      </c>
      <c r="C59" s="141">
        <v>1</v>
      </c>
      <c r="D59" s="140" t="s">
        <v>133</v>
      </c>
      <c r="E59" s="142">
        <v>925</v>
      </c>
      <c r="F59" s="142">
        <v>925</v>
      </c>
      <c r="G59" s="142">
        <v>925</v>
      </c>
      <c r="H59" s="142">
        <v>925</v>
      </c>
      <c r="I59" s="142">
        <v>925</v>
      </c>
      <c r="J59" s="142">
        <v>925</v>
      </c>
      <c r="K59" s="142">
        <v>863</v>
      </c>
      <c r="L59" s="143">
        <f t="shared" si="1"/>
        <v>5488</v>
      </c>
      <c r="M59" s="139"/>
    </row>
    <row r="60" spans="1:13" s="2" customFormat="1" ht="18.75">
      <c r="A60" s="140">
        <v>49</v>
      </c>
      <c r="B60" s="141" t="s">
        <v>176</v>
      </c>
      <c r="C60" s="141">
        <v>2</v>
      </c>
      <c r="D60" s="140" t="s">
        <v>133</v>
      </c>
      <c r="E60" s="142">
        <v>925</v>
      </c>
      <c r="F60" s="142">
        <v>925</v>
      </c>
      <c r="G60" s="142">
        <v>925</v>
      </c>
      <c r="H60" s="142">
        <v>925</v>
      </c>
      <c r="I60" s="142">
        <v>925</v>
      </c>
      <c r="J60" s="142">
        <v>925</v>
      </c>
      <c r="K60" s="142">
        <v>863</v>
      </c>
      <c r="L60" s="143">
        <f t="shared" si="1"/>
        <v>5488</v>
      </c>
      <c r="M60" s="139"/>
    </row>
    <row r="61" spans="1:13" s="2" customFormat="1" ht="18.75">
      <c r="A61" s="140">
        <v>50</v>
      </c>
      <c r="B61" s="141" t="s">
        <v>177</v>
      </c>
      <c r="C61" s="141">
        <v>1</v>
      </c>
      <c r="D61" s="140" t="s">
        <v>133</v>
      </c>
      <c r="E61" s="142">
        <v>925</v>
      </c>
      <c r="F61" s="142">
        <v>925</v>
      </c>
      <c r="G61" s="142">
        <v>925</v>
      </c>
      <c r="H61" s="142">
        <v>925</v>
      </c>
      <c r="I61" s="142">
        <v>925</v>
      </c>
      <c r="J61" s="142">
        <v>925</v>
      </c>
      <c r="K61" s="142">
        <v>863</v>
      </c>
      <c r="L61" s="143">
        <f t="shared" si="1"/>
        <v>5488</v>
      </c>
      <c r="M61" s="139"/>
    </row>
    <row r="62" spans="1:13" s="2" customFormat="1" ht="18.75">
      <c r="A62" s="140">
        <v>51</v>
      </c>
      <c r="B62" s="141" t="s">
        <v>178</v>
      </c>
      <c r="C62" s="141">
        <v>1</v>
      </c>
      <c r="D62" s="140" t="s">
        <v>133</v>
      </c>
      <c r="E62" s="142">
        <v>925</v>
      </c>
      <c r="F62" s="142">
        <v>925</v>
      </c>
      <c r="G62" s="142">
        <v>925</v>
      </c>
      <c r="H62" s="142">
        <v>925</v>
      </c>
      <c r="I62" s="142">
        <v>925</v>
      </c>
      <c r="J62" s="142">
        <v>925</v>
      </c>
      <c r="K62" s="142">
        <v>863</v>
      </c>
      <c r="L62" s="143">
        <f t="shared" si="1"/>
        <v>5488</v>
      </c>
      <c r="M62" s="139"/>
    </row>
    <row r="63" spans="1:13" s="2" customFormat="1" ht="18.75">
      <c r="A63" s="140">
        <v>52</v>
      </c>
      <c r="B63" s="141" t="s">
        <v>179</v>
      </c>
      <c r="C63" s="141">
        <v>3</v>
      </c>
      <c r="D63" s="140" t="s">
        <v>133</v>
      </c>
      <c r="E63" s="142">
        <v>925</v>
      </c>
      <c r="F63" s="142">
        <v>925</v>
      </c>
      <c r="G63" s="142">
        <v>925</v>
      </c>
      <c r="H63" s="142">
        <v>925</v>
      </c>
      <c r="I63" s="142">
        <v>925</v>
      </c>
      <c r="J63" s="142">
        <v>925</v>
      </c>
      <c r="K63" s="142">
        <v>863</v>
      </c>
      <c r="L63" s="143">
        <f t="shared" si="1"/>
        <v>5488</v>
      </c>
      <c r="M63" s="139"/>
    </row>
    <row r="64" spans="1:13" s="2" customFormat="1" ht="18.75">
      <c r="A64" s="140">
        <v>53</v>
      </c>
      <c r="B64" s="141" t="s">
        <v>180</v>
      </c>
      <c r="C64" s="141">
        <v>3</v>
      </c>
      <c r="D64" s="140" t="s">
        <v>133</v>
      </c>
      <c r="E64" s="142">
        <v>925</v>
      </c>
      <c r="F64" s="142">
        <v>925</v>
      </c>
      <c r="G64" s="142">
        <v>925</v>
      </c>
      <c r="H64" s="142">
        <v>925</v>
      </c>
      <c r="I64" s="142">
        <v>925</v>
      </c>
      <c r="J64" s="142">
        <v>925</v>
      </c>
      <c r="K64" s="142">
        <v>863</v>
      </c>
      <c r="L64" s="143">
        <f t="shared" si="1"/>
        <v>5488</v>
      </c>
      <c r="M64" s="139"/>
    </row>
    <row r="65" spans="1:13" s="2" customFormat="1" ht="18.75">
      <c r="A65" s="140">
        <v>54</v>
      </c>
      <c r="B65" s="141" t="s">
        <v>181</v>
      </c>
      <c r="C65" s="141">
        <v>1</v>
      </c>
      <c r="D65" s="140" t="s">
        <v>133</v>
      </c>
      <c r="E65" s="142">
        <v>925</v>
      </c>
      <c r="F65" s="142">
        <v>925</v>
      </c>
      <c r="G65" s="142">
        <v>925</v>
      </c>
      <c r="H65" s="142">
        <v>925</v>
      </c>
      <c r="I65" s="142">
        <v>925</v>
      </c>
      <c r="J65" s="142">
        <v>925</v>
      </c>
      <c r="K65" s="142">
        <v>863</v>
      </c>
      <c r="L65" s="143">
        <f t="shared" si="1"/>
        <v>5488</v>
      </c>
      <c r="M65" s="139"/>
    </row>
    <row r="66" spans="1:13" s="2" customFormat="1" ht="18.75">
      <c r="A66" s="140">
        <v>55</v>
      </c>
      <c r="B66" s="141" t="s">
        <v>92</v>
      </c>
      <c r="C66" s="141">
        <v>4</v>
      </c>
      <c r="D66" s="140" t="s">
        <v>133</v>
      </c>
      <c r="E66" s="142">
        <v>925</v>
      </c>
      <c r="F66" s="142">
        <v>925</v>
      </c>
      <c r="G66" s="142">
        <v>925</v>
      </c>
      <c r="H66" s="142">
        <v>925</v>
      </c>
      <c r="I66" s="142"/>
      <c r="J66" s="142"/>
      <c r="K66" s="142"/>
      <c r="L66" s="143">
        <f t="shared" si="1"/>
        <v>2775</v>
      </c>
      <c r="M66" s="139"/>
    </row>
    <row r="67" spans="1:13" s="2" customFormat="1" ht="18.75">
      <c r="A67" s="140">
        <v>56</v>
      </c>
      <c r="B67" s="141" t="s">
        <v>182</v>
      </c>
      <c r="C67" s="141">
        <v>3</v>
      </c>
      <c r="D67" s="140" t="s">
        <v>133</v>
      </c>
      <c r="E67" s="142">
        <v>925</v>
      </c>
      <c r="F67" s="142">
        <v>925</v>
      </c>
      <c r="G67" s="142">
        <v>925</v>
      </c>
      <c r="H67" s="142">
        <v>925</v>
      </c>
      <c r="I67" s="142">
        <v>925</v>
      </c>
      <c r="J67" s="142">
        <v>925</v>
      </c>
      <c r="K67" s="142">
        <v>863</v>
      </c>
      <c r="L67" s="143">
        <f t="shared" si="1"/>
        <v>5488</v>
      </c>
      <c r="M67" s="139"/>
    </row>
    <row r="68" spans="1:13" s="2" customFormat="1" ht="18.75">
      <c r="A68" s="140">
        <v>57</v>
      </c>
      <c r="B68" s="141" t="s">
        <v>183</v>
      </c>
      <c r="C68" s="141" t="s">
        <v>184</v>
      </c>
      <c r="D68" s="140" t="s">
        <v>133</v>
      </c>
      <c r="E68" s="142">
        <v>925</v>
      </c>
      <c r="F68" s="142">
        <v>925</v>
      </c>
      <c r="G68" s="142">
        <v>925</v>
      </c>
      <c r="H68" s="142">
        <v>925</v>
      </c>
      <c r="I68" s="142"/>
      <c r="J68" s="142"/>
      <c r="K68" s="142"/>
      <c r="L68" s="143">
        <f t="shared" si="1"/>
        <v>2775</v>
      </c>
      <c r="M68" s="139"/>
    </row>
    <row r="69" spans="1:13" s="2" customFormat="1" ht="18.75">
      <c r="A69" s="140">
        <v>58</v>
      </c>
      <c r="B69" s="141" t="s">
        <v>185</v>
      </c>
      <c r="C69" s="141">
        <v>1</v>
      </c>
      <c r="D69" s="140" t="s">
        <v>133</v>
      </c>
      <c r="E69" s="142">
        <v>925</v>
      </c>
      <c r="F69" s="142">
        <v>925</v>
      </c>
      <c r="G69" s="142">
        <v>925</v>
      </c>
      <c r="H69" s="142">
        <v>925</v>
      </c>
      <c r="I69" s="142">
        <v>925</v>
      </c>
      <c r="J69" s="142">
        <v>925</v>
      </c>
      <c r="K69" s="142">
        <v>863</v>
      </c>
      <c r="L69" s="143">
        <f t="shared" si="1"/>
        <v>5488</v>
      </c>
      <c r="M69" s="139"/>
    </row>
    <row r="70" spans="1:13" s="2" customFormat="1" ht="18.75">
      <c r="A70" s="140">
        <v>59</v>
      </c>
      <c r="B70" s="141" t="s">
        <v>186</v>
      </c>
      <c r="C70" s="141" t="s">
        <v>184</v>
      </c>
      <c r="D70" s="140" t="s">
        <v>133</v>
      </c>
      <c r="E70" s="142">
        <v>925</v>
      </c>
      <c r="F70" s="142">
        <v>925</v>
      </c>
      <c r="G70" s="142">
        <v>925</v>
      </c>
      <c r="H70" s="142">
        <v>925</v>
      </c>
      <c r="I70" s="142"/>
      <c r="J70" s="142"/>
      <c r="K70" s="142"/>
      <c r="L70" s="143">
        <f t="shared" si="1"/>
        <v>2775</v>
      </c>
      <c r="M70" s="139"/>
    </row>
    <row r="71" spans="1:13" s="2" customFormat="1" ht="18.75">
      <c r="A71" s="140">
        <v>60</v>
      </c>
      <c r="B71" s="141" t="s">
        <v>187</v>
      </c>
      <c r="C71" s="141">
        <v>1</v>
      </c>
      <c r="D71" s="140" t="s">
        <v>133</v>
      </c>
      <c r="E71" s="142">
        <v>925</v>
      </c>
      <c r="F71" s="142">
        <v>925</v>
      </c>
      <c r="G71" s="142">
        <v>925</v>
      </c>
      <c r="H71" s="142">
        <v>925</v>
      </c>
      <c r="I71" s="142">
        <v>925</v>
      </c>
      <c r="J71" s="142">
        <v>925</v>
      </c>
      <c r="K71" s="142">
        <v>863</v>
      </c>
      <c r="L71" s="143">
        <f t="shared" si="1"/>
        <v>5488</v>
      </c>
      <c r="M71" s="139"/>
    </row>
    <row r="72" spans="1:13" s="2" customFormat="1" ht="18.75">
      <c r="A72" s="140">
        <v>61</v>
      </c>
      <c r="B72" s="141" t="s">
        <v>188</v>
      </c>
      <c r="C72" s="141">
        <v>1</v>
      </c>
      <c r="D72" s="140" t="s">
        <v>133</v>
      </c>
      <c r="E72" s="142">
        <v>925</v>
      </c>
      <c r="F72" s="142">
        <v>925</v>
      </c>
      <c r="G72" s="142">
        <v>925</v>
      </c>
      <c r="H72" s="142">
        <v>925</v>
      </c>
      <c r="I72" s="142">
        <v>925</v>
      </c>
      <c r="J72" s="142">
        <v>925</v>
      </c>
      <c r="K72" s="142">
        <v>863</v>
      </c>
      <c r="L72" s="143">
        <f t="shared" si="1"/>
        <v>5488</v>
      </c>
      <c r="M72" s="139"/>
    </row>
    <row r="73" spans="1:13" s="2" customFormat="1" ht="18.75">
      <c r="A73" s="140">
        <v>62</v>
      </c>
      <c r="B73" s="141" t="s">
        <v>189</v>
      </c>
      <c r="C73" s="141">
        <v>3</v>
      </c>
      <c r="D73" s="140" t="s">
        <v>133</v>
      </c>
      <c r="E73" s="142">
        <v>925</v>
      </c>
      <c r="F73" s="142">
        <v>925</v>
      </c>
      <c r="G73" s="142">
        <v>925</v>
      </c>
      <c r="H73" s="142">
        <v>925</v>
      </c>
      <c r="I73" s="142">
        <v>925</v>
      </c>
      <c r="J73" s="142">
        <v>925</v>
      </c>
      <c r="K73" s="142">
        <v>863</v>
      </c>
      <c r="L73" s="143">
        <f t="shared" si="1"/>
        <v>5488</v>
      </c>
      <c r="M73" s="139"/>
    </row>
    <row r="74" spans="1:13" s="2" customFormat="1" ht="18.75">
      <c r="A74" s="140">
        <v>63</v>
      </c>
      <c r="B74" s="141" t="s">
        <v>190</v>
      </c>
      <c r="C74" s="141">
        <v>3</v>
      </c>
      <c r="D74" s="140" t="s">
        <v>133</v>
      </c>
      <c r="E74" s="142">
        <v>925</v>
      </c>
      <c r="F74" s="142">
        <v>925</v>
      </c>
      <c r="G74" s="142">
        <v>925</v>
      </c>
      <c r="H74" s="142">
        <v>925</v>
      </c>
      <c r="I74" s="142">
        <v>925</v>
      </c>
      <c r="J74" s="142">
        <v>925</v>
      </c>
      <c r="K74" s="142">
        <v>863</v>
      </c>
      <c r="L74" s="143">
        <f t="shared" si="1"/>
        <v>5488</v>
      </c>
      <c r="M74" s="139"/>
    </row>
    <row r="75" spans="1:13" s="2" customFormat="1" ht="18.75">
      <c r="A75" s="140">
        <v>64</v>
      </c>
      <c r="B75" s="141" t="s">
        <v>191</v>
      </c>
      <c r="C75" s="141" t="s">
        <v>158</v>
      </c>
      <c r="D75" s="140" t="s">
        <v>133</v>
      </c>
      <c r="E75" s="142">
        <v>925</v>
      </c>
      <c r="F75" s="142">
        <v>925</v>
      </c>
      <c r="G75" s="142">
        <v>925</v>
      </c>
      <c r="H75" s="142">
        <v>925</v>
      </c>
      <c r="I75" s="142">
        <v>925</v>
      </c>
      <c r="J75" s="142">
        <v>925</v>
      </c>
      <c r="K75" s="142">
        <v>863</v>
      </c>
      <c r="L75" s="143">
        <f t="shared" si="1"/>
        <v>5488</v>
      </c>
      <c r="M75" s="139"/>
    </row>
    <row r="76" spans="1:13" s="2" customFormat="1" ht="18.75">
      <c r="A76" s="140">
        <v>65</v>
      </c>
      <c r="B76" s="141" t="s">
        <v>192</v>
      </c>
      <c r="C76" s="141">
        <v>3</v>
      </c>
      <c r="D76" s="140" t="s">
        <v>133</v>
      </c>
      <c r="E76" s="142">
        <v>925</v>
      </c>
      <c r="F76" s="142">
        <v>925</v>
      </c>
      <c r="G76" s="142">
        <v>925</v>
      </c>
      <c r="H76" s="142">
        <v>925</v>
      </c>
      <c r="I76" s="142">
        <v>925</v>
      </c>
      <c r="J76" s="142">
        <v>925</v>
      </c>
      <c r="K76" s="142">
        <v>863</v>
      </c>
      <c r="L76" s="143">
        <f t="shared" ref="L76:L107" si="2">SUM(F76:K76)</f>
        <v>5488</v>
      </c>
      <c r="M76" s="139"/>
    </row>
    <row r="77" spans="1:13" s="2" customFormat="1" ht="18.75">
      <c r="A77" s="140">
        <v>66</v>
      </c>
      <c r="B77" s="141" t="s">
        <v>193</v>
      </c>
      <c r="C77" s="141">
        <v>1</v>
      </c>
      <c r="D77" s="140" t="s">
        <v>133</v>
      </c>
      <c r="E77" s="142">
        <v>925</v>
      </c>
      <c r="F77" s="142">
        <v>925</v>
      </c>
      <c r="G77" s="142">
        <v>925</v>
      </c>
      <c r="H77" s="142">
        <v>925</v>
      </c>
      <c r="I77" s="142">
        <v>925</v>
      </c>
      <c r="J77" s="142">
        <v>925</v>
      </c>
      <c r="K77" s="142">
        <v>863</v>
      </c>
      <c r="L77" s="143">
        <f t="shared" si="2"/>
        <v>5488</v>
      </c>
      <c r="M77" s="139"/>
    </row>
    <row r="78" spans="1:13" s="2" customFormat="1" ht="18.75">
      <c r="A78" s="140">
        <v>67</v>
      </c>
      <c r="B78" s="141" t="s">
        <v>194</v>
      </c>
      <c r="C78" s="141">
        <v>3</v>
      </c>
      <c r="D78" s="140" t="s">
        <v>133</v>
      </c>
      <c r="E78" s="142">
        <v>925</v>
      </c>
      <c r="F78" s="142">
        <v>925</v>
      </c>
      <c r="G78" s="142">
        <v>925</v>
      </c>
      <c r="H78" s="142">
        <v>925</v>
      </c>
      <c r="I78" s="142">
        <v>925</v>
      </c>
      <c r="J78" s="142">
        <v>925</v>
      </c>
      <c r="K78" s="142">
        <v>863</v>
      </c>
      <c r="L78" s="143">
        <f t="shared" si="2"/>
        <v>5488</v>
      </c>
      <c r="M78" s="139"/>
    </row>
    <row r="79" spans="1:13" s="2" customFormat="1" ht="18.75">
      <c r="A79" s="140">
        <v>68</v>
      </c>
      <c r="B79" s="141" t="s">
        <v>195</v>
      </c>
      <c r="C79" s="141">
        <v>1</v>
      </c>
      <c r="D79" s="140" t="s">
        <v>133</v>
      </c>
      <c r="E79" s="142">
        <v>925</v>
      </c>
      <c r="F79" s="142">
        <v>925</v>
      </c>
      <c r="G79" s="142">
        <v>925</v>
      </c>
      <c r="H79" s="142">
        <v>925</v>
      </c>
      <c r="I79" s="142">
        <v>925</v>
      </c>
      <c r="J79" s="142">
        <v>925</v>
      </c>
      <c r="K79" s="142">
        <v>863</v>
      </c>
      <c r="L79" s="143">
        <f t="shared" si="2"/>
        <v>5488</v>
      </c>
      <c r="M79" s="139"/>
    </row>
    <row r="80" spans="1:13" s="2" customFormat="1" ht="18.75">
      <c r="A80" s="140">
        <v>69</v>
      </c>
      <c r="B80" s="141" t="s">
        <v>196</v>
      </c>
      <c r="C80" s="141">
        <v>3</v>
      </c>
      <c r="D80" s="140" t="s">
        <v>133</v>
      </c>
      <c r="E80" s="142">
        <v>925</v>
      </c>
      <c r="F80" s="142">
        <v>925</v>
      </c>
      <c r="G80" s="142">
        <v>925</v>
      </c>
      <c r="H80" s="142">
        <v>925</v>
      </c>
      <c r="I80" s="142">
        <v>925</v>
      </c>
      <c r="J80" s="142">
        <v>925</v>
      </c>
      <c r="K80" s="142">
        <v>863</v>
      </c>
      <c r="L80" s="143">
        <f t="shared" si="2"/>
        <v>5488</v>
      </c>
      <c r="M80" s="139"/>
    </row>
    <row r="81" spans="1:13" s="2" customFormat="1" ht="18.75">
      <c r="A81" s="140">
        <v>70</v>
      </c>
      <c r="B81" s="141" t="s">
        <v>197</v>
      </c>
      <c r="C81" s="141" t="s">
        <v>158</v>
      </c>
      <c r="D81" s="140" t="s">
        <v>133</v>
      </c>
      <c r="E81" s="142">
        <v>925</v>
      </c>
      <c r="F81" s="142">
        <v>925</v>
      </c>
      <c r="G81" s="142">
        <v>925</v>
      </c>
      <c r="H81" s="142">
        <v>925</v>
      </c>
      <c r="I81" s="142">
        <v>925</v>
      </c>
      <c r="J81" s="142">
        <v>925</v>
      </c>
      <c r="K81" s="142">
        <v>863</v>
      </c>
      <c r="L81" s="143">
        <f t="shared" si="2"/>
        <v>5488</v>
      </c>
      <c r="M81" s="139"/>
    </row>
    <row r="82" spans="1:13" s="2" customFormat="1" ht="18.75">
      <c r="A82" s="140">
        <v>71</v>
      </c>
      <c r="B82" s="141" t="s">
        <v>198</v>
      </c>
      <c r="C82" s="141">
        <v>1</v>
      </c>
      <c r="D82" s="140" t="s">
        <v>133</v>
      </c>
      <c r="E82" s="142">
        <v>925</v>
      </c>
      <c r="F82" s="142">
        <v>925</v>
      </c>
      <c r="G82" s="142">
        <v>925</v>
      </c>
      <c r="H82" s="142">
        <v>925</v>
      </c>
      <c r="I82" s="142">
        <v>925</v>
      </c>
      <c r="J82" s="142">
        <v>925</v>
      </c>
      <c r="K82" s="142">
        <v>863</v>
      </c>
      <c r="L82" s="143">
        <f t="shared" si="2"/>
        <v>5488</v>
      </c>
      <c r="M82" s="139"/>
    </row>
    <row r="83" spans="1:13" s="2" customFormat="1" ht="18.75">
      <c r="A83" s="140">
        <v>72</v>
      </c>
      <c r="B83" s="141" t="s">
        <v>199</v>
      </c>
      <c r="C83" s="141" t="s">
        <v>184</v>
      </c>
      <c r="D83" s="140" t="s">
        <v>133</v>
      </c>
      <c r="E83" s="142">
        <v>925</v>
      </c>
      <c r="F83" s="142">
        <v>925</v>
      </c>
      <c r="G83" s="142">
        <v>925</v>
      </c>
      <c r="H83" s="142">
        <v>925</v>
      </c>
      <c r="I83" s="142"/>
      <c r="J83" s="142"/>
      <c r="K83" s="142"/>
      <c r="L83" s="143">
        <f t="shared" si="2"/>
        <v>2775</v>
      </c>
      <c r="M83" s="139"/>
    </row>
    <row r="84" spans="1:13" s="2" customFormat="1" ht="18.75">
      <c r="A84" s="140">
        <v>73</v>
      </c>
      <c r="B84" s="141" t="s">
        <v>200</v>
      </c>
      <c r="C84" s="141">
        <v>2</v>
      </c>
      <c r="D84" s="140" t="s">
        <v>133</v>
      </c>
      <c r="E84" s="142">
        <v>925</v>
      </c>
      <c r="F84" s="142">
        <v>925</v>
      </c>
      <c r="G84" s="142">
        <v>925</v>
      </c>
      <c r="H84" s="142">
        <v>925</v>
      </c>
      <c r="I84" s="142">
        <v>925</v>
      </c>
      <c r="J84" s="142">
        <v>925</v>
      </c>
      <c r="K84" s="142">
        <v>863</v>
      </c>
      <c r="L84" s="143">
        <f t="shared" si="2"/>
        <v>5488</v>
      </c>
      <c r="M84" s="139"/>
    </row>
    <row r="85" spans="1:13" s="2" customFormat="1" ht="18.75">
      <c r="A85" s="140">
        <v>74</v>
      </c>
      <c r="B85" s="141" t="s">
        <v>201</v>
      </c>
      <c r="C85" s="141" t="s">
        <v>148</v>
      </c>
      <c r="D85" s="140" t="s">
        <v>133</v>
      </c>
      <c r="E85" s="142">
        <v>925</v>
      </c>
      <c r="F85" s="142">
        <v>925</v>
      </c>
      <c r="G85" s="142">
        <v>925</v>
      </c>
      <c r="H85" s="142">
        <v>925</v>
      </c>
      <c r="I85" s="142">
        <v>925</v>
      </c>
      <c r="J85" s="142">
        <v>925</v>
      </c>
      <c r="K85" s="142">
        <v>863</v>
      </c>
      <c r="L85" s="143">
        <f t="shared" si="2"/>
        <v>5488</v>
      </c>
      <c r="M85" s="139"/>
    </row>
    <row r="86" spans="1:13" s="2" customFormat="1" ht="18.75">
      <c r="A86" s="140">
        <v>75</v>
      </c>
      <c r="B86" s="141" t="s">
        <v>202</v>
      </c>
      <c r="C86" s="141" t="s">
        <v>158</v>
      </c>
      <c r="D86" s="140" t="s">
        <v>133</v>
      </c>
      <c r="E86" s="142">
        <v>925</v>
      </c>
      <c r="F86" s="142">
        <v>925</v>
      </c>
      <c r="G86" s="142">
        <v>925</v>
      </c>
      <c r="H86" s="142">
        <v>925</v>
      </c>
      <c r="I86" s="142">
        <v>925</v>
      </c>
      <c r="J86" s="142">
        <v>925</v>
      </c>
      <c r="K86" s="142">
        <v>863</v>
      </c>
      <c r="L86" s="143">
        <f t="shared" si="2"/>
        <v>5488</v>
      </c>
      <c r="M86" s="139"/>
    </row>
    <row r="87" spans="1:13" s="2" customFormat="1" ht="18.75">
      <c r="A87" s="140">
        <v>76</v>
      </c>
      <c r="B87" s="141" t="s">
        <v>203</v>
      </c>
      <c r="C87" s="141">
        <v>4</v>
      </c>
      <c r="D87" s="140" t="s">
        <v>133</v>
      </c>
      <c r="E87" s="142">
        <v>925</v>
      </c>
      <c r="F87" s="142">
        <v>925</v>
      </c>
      <c r="G87" s="142">
        <v>925</v>
      </c>
      <c r="H87" s="142">
        <v>925</v>
      </c>
      <c r="I87" s="142"/>
      <c r="J87" s="142"/>
      <c r="K87" s="142"/>
      <c r="L87" s="143">
        <f t="shared" si="2"/>
        <v>2775</v>
      </c>
      <c r="M87" s="139"/>
    </row>
    <row r="88" spans="1:13" s="2" customFormat="1" ht="18.75">
      <c r="A88" s="140">
        <v>77</v>
      </c>
      <c r="B88" s="141" t="s">
        <v>204</v>
      </c>
      <c r="C88" s="141">
        <v>2</v>
      </c>
      <c r="D88" s="140" t="s">
        <v>133</v>
      </c>
      <c r="E88" s="142">
        <v>925</v>
      </c>
      <c r="F88" s="142">
        <v>925</v>
      </c>
      <c r="G88" s="142">
        <v>925</v>
      </c>
      <c r="H88" s="142">
        <v>925</v>
      </c>
      <c r="I88" s="142">
        <v>925</v>
      </c>
      <c r="J88" s="142">
        <v>925</v>
      </c>
      <c r="K88" s="142">
        <v>863</v>
      </c>
      <c r="L88" s="143">
        <f t="shared" si="2"/>
        <v>5488</v>
      </c>
      <c r="M88" s="139"/>
    </row>
    <row r="89" spans="1:13" s="2" customFormat="1" ht="18.75">
      <c r="A89" s="140">
        <v>78</v>
      </c>
      <c r="B89" s="141" t="s">
        <v>205</v>
      </c>
      <c r="C89" s="141">
        <v>4</v>
      </c>
      <c r="D89" s="140" t="s">
        <v>133</v>
      </c>
      <c r="E89" s="142">
        <v>925</v>
      </c>
      <c r="F89" s="142">
        <v>925</v>
      </c>
      <c r="G89" s="142">
        <v>925</v>
      </c>
      <c r="H89" s="142">
        <v>925</v>
      </c>
      <c r="I89" s="142"/>
      <c r="J89" s="142"/>
      <c r="K89" s="142"/>
      <c r="L89" s="143">
        <f t="shared" si="2"/>
        <v>2775</v>
      </c>
      <c r="M89" s="139"/>
    </row>
    <row r="90" spans="1:13" s="2" customFormat="1" ht="18.75">
      <c r="A90" s="140">
        <v>79</v>
      </c>
      <c r="B90" s="141" t="s">
        <v>206</v>
      </c>
      <c r="C90" s="141" t="s">
        <v>158</v>
      </c>
      <c r="D90" s="140" t="s">
        <v>133</v>
      </c>
      <c r="E90" s="142">
        <v>925</v>
      </c>
      <c r="F90" s="142">
        <v>925</v>
      </c>
      <c r="G90" s="142">
        <v>925</v>
      </c>
      <c r="H90" s="142">
        <v>925</v>
      </c>
      <c r="I90" s="142">
        <v>925</v>
      </c>
      <c r="J90" s="142">
        <v>925</v>
      </c>
      <c r="K90" s="142">
        <v>863</v>
      </c>
      <c r="L90" s="143">
        <f t="shared" si="2"/>
        <v>5488</v>
      </c>
      <c r="M90" s="139"/>
    </row>
    <row r="91" spans="1:13" s="2" customFormat="1" ht="18.75">
      <c r="A91" s="140">
        <v>80</v>
      </c>
      <c r="B91" s="141" t="s">
        <v>100</v>
      </c>
      <c r="C91" s="141">
        <v>2</v>
      </c>
      <c r="D91" s="140" t="s">
        <v>133</v>
      </c>
      <c r="E91" s="142">
        <v>925</v>
      </c>
      <c r="F91" s="142">
        <v>925</v>
      </c>
      <c r="G91" s="142">
        <v>925</v>
      </c>
      <c r="H91" s="142">
        <v>925</v>
      </c>
      <c r="I91" s="142">
        <v>925</v>
      </c>
      <c r="J91" s="142">
        <v>925</v>
      </c>
      <c r="K91" s="142">
        <v>863</v>
      </c>
      <c r="L91" s="143">
        <f t="shared" si="2"/>
        <v>5488</v>
      </c>
      <c r="M91" s="139"/>
    </row>
    <row r="92" spans="1:13" s="2" customFormat="1" ht="18.75">
      <c r="A92" s="140">
        <v>81</v>
      </c>
      <c r="B92" s="141" t="s">
        <v>207</v>
      </c>
      <c r="C92" s="141">
        <v>2</v>
      </c>
      <c r="D92" s="140" t="s">
        <v>133</v>
      </c>
      <c r="E92" s="142">
        <v>925</v>
      </c>
      <c r="F92" s="142">
        <v>925</v>
      </c>
      <c r="G92" s="142">
        <v>925</v>
      </c>
      <c r="H92" s="142">
        <v>925</v>
      </c>
      <c r="I92" s="142">
        <v>925</v>
      </c>
      <c r="J92" s="142">
        <v>925</v>
      </c>
      <c r="K92" s="142">
        <v>863</v>
      </c>
      <c r="L92" s="143">
        <f t="shared" si="2"/>
        <v>5488</v>
      </c>
      <c r="M92" s="139"/>
    </row>
    <row r="93" spans="1:13" s="2" customFormat="1" ht="18.75">
      <c r="A93" s="140">
        <v>82</v>
      </c>
      <c r="B93" s="141" t="s">
        <v>208</v>
      </c>
      <c r="C93" s="141">
        <v>1</v>
      </c>
      <c r="D93" s="140" t="s">
        <v>133</v>
      </c>
      <c r="E93" s="142">
        <v>925</v>
      </c>
      <c r="F93" s="142">
        <v>925</v>
      </c>
      <c r="G93" s="142">
        <v>925</v>
      </c>
      <c r="H93" s="142">
        <v>925</v>
      </c>
      <c r="I93" s="142">
        <v>925</v>
      </c>
      <c r="J93" s="142">
        <v>925</v>
      </c>
      <c r="K93" s="142">
        <v>863</v>
      </c>
      <c r="L93" s="143">
        <f t="shared" si="2"/>
        <v>5488</v>
      </c>
      <c r="M93" s="139"/>
    </row>
    <row r="94" spans="1:13" s="2" customFormat="1" ht="18.75">
      <c r="A94" s="140">
        <v>83</v>
      </c>
      <c r="B94" s="141" t="s">
        <v>103</v>
      </c>
      <c r="C94" s="141">
        <v>1</v>
      </c>
      <c r="D94" s="140" t="s">
        <v>133</v>
      </c>
      <c r="E94" s="142">
        <v>925</v>
      </c>
      <c r="F94" s="142">
        <v>925</v>
      </c>
      <c r="G94" s="142">
        <v>925</v>
      </c>
      <c r="H94" s="142">
        <v>925</v>
      </c>
      <c r="I94" s="142">
        <v>925</v>
      </c>
      <c r="J94" s="142">
        <v>925</v>
      </c>
      <c r="K94" s="142">
        <v>863</v>
      </c>
      <c r="L94" s="143">
        <f t="shared" si="2"/>
        <v>5488</v>
      </c>
      <c r="M94" s="139"/>
    </row>
    <row r="95" spans="1:13" s="2" customFormat="1" ht="18.75">
      <c r="A95" s="140">
        <v>84</v>
      </c>
      <c r="B95" s="141" t="s">
        <v>209</v>
      </c>
      <c r="C95" s="141">
        <v>1</v>
      </c>
      <c r="D95" s="140" t="s">
        <v>133</v>
      </c>
      <c r="E95" s="142">
        <v>925</v>
      </c>
      <c r="F95" s="142">
        <v>925</v>
      </c>
      <c r="G95" s="142">
        <v>925</v>
      </c>
      <c r="H95" s="142">
        <v>925</v>
      </c>
      <c r="I95" s="142">
        <v>925</v>
      </c>
      <c r="J95" s="142">
        <v>925</v>
      </c>
      <c r="K95" s="142">
        <v>863</v>
      </c>
      <c r="L95" s="143">
        <f t="shared" si="2"/>
        <v>5488</v>
      </c>
      <c r="M95" s="139"/>
    </row>
    <row r="96" spans="1:13" s="2" customFormat="1" ht="18.75">
      <c r="A96" s="140">
        <v>85</v>
      </c>
      <c r="B96" s="141" t="s">
        <v>104</v>
      </c>
      <c r="C96" s="141">
        <v>3</v>
      </c>
      <c r="D96" s="140" t="s">
        <v>133</v>
      </c>
      <c r="E96" s="142">
        <v>925</v>
      </c>
      <c r="F96" s="142">
        <v>925</v>
      </c>
      <c r="G96" s="142">
        <v>925</v>
      </c>
      <c r="H96" s="142">
        <v>925</v>
      </c>
      <c r="I96" s="142">
        <v>925</v>
      </c>
      <c r="J96" s="142">
        <v>925</v>
      </c>
      <c r="K96" s="142">
        <v>863</v>
      </c>
      <c r="L96" s="143">
        <f t="shared" si="2"/>
        <v>5488</v>
      </c>
      <c r="M96" s="139"/>
    </row>
    <row r="97" spans="1:13" s="2" customFormat="1" ht="18.75">
      <c r="A97" s="140">
        <v>86</v>
      </c>
      <c r="B97" s="141" t="s">
        <v>210</v>
      </c>
      <c r="C97" s="141">
        <v>4</v>
      </c>
      <c r="D97" s="140" t="s">
        <v>133</v>
      </c>
      <c r="E97" s="142">
        <v>925</v>
      </c>
      <c r="F97" s="142">
        <v>925</v>
      </c>
      <c r="G97" s="142">
        <v>925</v>
      </c>
      <c r="H97" s="142">
        <v>925</v>
      </c>
      <c r="I97" s="142"/>
      <c r="J97" s="142"/>
      <c r="K97" s="142"/>
      <c r="L97" s="143">
        <f t="shared" si="2"/>
        <v>2775</v>
      </c>
      <c r="M97" s="139"/>
    </row>
    <row r="98" spans="1:13" s="2" customFormat="1" ht="18.75">
      <c r="A98" s="140">
        <v>87</v>
      </c>
      <c r="B98" s="141" t="s">
        <v>211</v>
      </c>
      <c r="C98" s="141">
        <v>3</v>
      </c>
      <c r="D98" s="140" t="s">
        <v>133</v>
      </c>
      <c r="E98" s="142">
        <v>925</v>
      </c>
      <c r="F98" s="142">
        <v>925</v>
      </c>
      <c r="G98" s="142">
        <v>925</v>
      </c>
      <c r="H98" s="142">
        <v>925</v>
      </c>
      <c r="I98" s="142">
        <v>925</v>
      </c>
      <c r="J98" s="142">
        <v>925</v>
      </c>
      <c r="K98" s="142">
        <v>863</v>
      </c>
      <c r="L98" s="143">
        <f t="shared" si="2"/>
        <v>5488</v>
      </c>
      <c r="M98" s="139"/>
    </row>
    <row r="99" spans="1:13" s="2" customFormat="1" ht="18.75">
      <c r="A99" s="140">
        <v>88</v>
      </c>
      <c r="B99" s="141" t="s">
        <v>212</v>
      </c>
      <c r="C99" s="141">
        <v>3</v>
      </c>
      <c r="D99" s="140" t="s">
        <v>133</v>
      </c>
      <c r="E99" s="142">
        <v>925</v>
      </c>
      <c r="F99" s="142">
        <v>925</v>
      </c>
      <c r="G99" s="142">
        <v>925</v>
      </c>
      <c r="H99" s="142">
        <v>925</v>
      </c>
      <c r="I99" s="142">
        <v>925</v>
      </c>
      <c r="J99" s="142">
        <v>925</v>
      </c>
      <c r="K99" s="142">
        <v>863</v>
      </c>
      <c r="L99" s="143">
        <f t="shared" si="2"/>
        <v>5488</v>
      </c>
      <c r="M99" s="139"/>
    </row>
    <row r="100" spans="1:13" s="2" customFormat="1" ht="18.75">
      <c r="A100" s="140">
        <v>89</v>
      </c>
      <c r="B100" s="141" t="s">
        <v>213</v>
      </c>
      <c r="C100" s="141" t="s">
        <v>184</v>
      </c>
      <c r="D100" s="140" t="s">
        <v>133</v>
      </c>
      <c r="E100" s="142">
        <v>925</v>
      </c>
      <c r="F100" s="142">
        <v>925</v>
      </c>
      <c r="G100" s="142">
        <v>925</v>
      </c>
      <c r="H100" s="142">
        <v>925</v>
      </c>
      <c r="I100" s="142"/>
      <c r="J100" s="142"/>
      <c r="K100" s="142"/>
      <c r="L100" s="143">
        <f t="shared" si="2"/>
        <v>2775</v>
      </c>
      <c r="M100" s="139"/>
    </row>
    <row r="101" spans="1:13" s="2" customFormat="1" ht="18.75">
      <c r="A101" s="140">
        <v>90</v>
      </c>
      <c r="B101" s="141" t="s">
        <v>214</v>
      </c>
      <c r="C101" s="141">
        <v>2</v>
      </c>
      <c r="D101" s="140" t="s">
        <v>133</v>
      </c>
      <c r="E101" s="142">
        <v>925</v>
      </c>
      <c r="F101" s="142">
        <v>925</v>
      </c>
      <c r="G101" s="142">
        <v>925</v>
      </c>
      <c r="H101" s="142">
        <v>925</v>
      </c>
      <c r="I101" s="142">
        <v>925</v>
      </c>
      <c r="J101" s="142">
        <v>925</v>
      </c>
      <c r="K101" s="142">
        <v>863</v>
      </c>
      <c r="L101" s="143">
        <f t="shared" si="2"/>
        <v>5488</v>
      </c>
      <c r="M101" s="139"/>
    </row>
    <row r="102" spans="1:13" s="2" customFormat="1" ht="18.75">
      <c r="A102" s="140">
        <v>91</v>
      </c>
      <c r="B102" s="141" t="s">
        <v>215</v>
      </c>
      <c r="C102" s="141">
        <v>1</v>
      </c>
      <c r="D102" s="140" t="s">
        <v>133</v>
      </c>
      <c r="E102" s="142">
        <v>925</v>
      </c>
      <c r="F102" s="142">
        <v>925</v>
      </c>
      <c r="G102" s="142">
        <v>925</v>
      </c>
      <c r="H102" s="142">
        <v>925</v>
      </c>
      <c r="I102" s="142">
        <v>925</v>
      </c>
      <c r="J102" s="142">
        <v>925</v>
      </c>
      <c r="K102" s="142">
        <v>863</v>
      </c>
      <c r="L102" s="143">
        <f t="shared" si="2"/>
        <v>5488</v>
      </c>
      <c r="M102" s="139"/>
    </row>
    <row r="103" spans="1:13" s="2" customFormat="1" ht="18.75">
      <c r="A103" s="140">
        <v>92</v>
      </c>
      <c r="B103" s="141" t="s">
        <v>216</v>
      </c>
      <c r="C103" s="141" t="s">
        <v>158</v>
      </c>
      <c r="D103" s="140" t="s">
        <v>133</v>
      </c>
      <c r="E103" s="142">
        <v>925</v>
      </c>
      <c r="F103" s="142">
        <v>925</v>
      </c>
      <c r="G103" s="142">
        <v>925</v>
      </c>
      <c r="H103" s="142">
        <v>925</v>
      </c>
      <c r="I103" s="142">
        <v>925</v>
      </c>
      <c r="J103" s="142">
        <v>925</v>
      </c>
      <c r="K103" s="142">
        <v>863</v>
      </c>
      <c r="L103" s="143">
        <f t="shared" si="2"/>
        <v>5488</v>
      </c>
      <c r="M103" s="139"/>
    </row>
    <row r="104" spans="1:13" s="2" customFormat="1" ht="18.75">
      <c r="A104" s="140">
        <v>93</v>
      </c>
      <c r="B104" s="141" t="s">
        <v>217</v>
      </c>
      <c r="C104" s="141">
        <v>1</v>
      </c>
      <c r="D104" s="140" t="s">
        <v>133</v>
      </c>
      <c r="E104" s="142">
        <v>925</v>
      </c>
      <c r="F104" s="142">
        <v>925</v>
      </c>
      <c r="G104" s="142">
        <v>925</v>
      </c>
      <c r="H104" s="142">
        <v>925</v>
      </c>
      <c r="I104" s="142">
        <v>925</v>
      </c>
      <c r="J104" s="142">
        <v>925</v>
      </c>
      <c r="K104" s="142">
        <v>863</v>
      </c>
      <c r="L104" s="143">
        <f t="shared" si="2"/>
        <v>5488</v>
      </c>
      <c r="M104" s="139"/>
    </row>
    <row r="105" spans="1:13" s="2" customFormat="1" ht="18.75">
      <c r="A105" s="140">
        <v>94</v>
      </c>
      <c r="B105" s="141" t="s">
        <v>218</v>
      </c>
      <c r="C105" s="141">
        <v>2</v>
      </c>
      <c r="D105" s="140" t="s">
        <v>133</v>
      </c>
      <c r="E105" s="142">
        <v>925</v>
      </c>
      <c r="F105" s="142">
        <v>925</v>
      </c>
      <c r="G105" s="142">
        <v>925</v>
      </c>
      <c r="H105" s="142">
        <v>925</v>
      </c>
      <c r="I105" s="142">
        <v>925</v>
      </c>
      <c r="J105" s="142">
        <v>925</v>
      </c>
      <c r="K105" s="142">
        <v>863</v>
      </c>
      <c r="L105" s="143">
        <f t="shared" si="2"/>
        <v>5488</v>
      </c>
      <c r="M105" s="139"/>
    </row>
    <row r="106" spans="1:13" s="2" customFormat="1" ht="18.75">
      <c r="A106" s="140">
        <v>95</v>
      </c>
      <c r="B106" s="141" t="s">
        <v>219</v>
      </c>
      <c r="C106" s="141">
        <v>4</v>
      </c>
      <c r="D106" s="140" t="s">
        <v>133</v>
      </c>
      <c r="E106" s="142">
        <v>925</v>
      </c>
      <c r="F106" s="142">
        <v>925</v>
      </c>
      <c r="G106" s="142">
        <v>925</v>
      </c>
      <c r="H106" s="142">
        <v>925</v>
      </c>
      <c r="I106" s="142"/>
      <c r="J106" s="142"/>
      <c r="K106" s="142"/>
      <c r="L106" s="143">
        <f t="shared" si="2"/>
        <v>2775</v>
      </c>
      <c r="M106" s="139"/>
    </row>
    <row r="107" spans="1:13" s="2" customFormat="1" ht="18.75">
      <c r="A107" s="140">
        <v>96</v>
      </c>
      <c r="B107" s="141" t="s">
        <v>220</v>
      </c>
      <c r="C107" s="141">
        <v>1</v>
      </c>
      <c r="D107" s="140" t="s">
        <v>133</v>
      </c>
      <c r="E107" s="142">
        <v>925</v>
      </c>
      <c r="F107" s="142">
        <v>925</v>
      </c>
      <c r="G107" s="142">
        <v>925</v>
      </c>
      <c r="H107" s="142">
        <v>925</v>
      </c>
      <c r="I107" s="142">
        <v>925</v>
      </c>
      <c r="J107" s="142">
        <v>925</v>
      </c>
      <c r="K107" s="142">
        <v>863</v>
      </c>
      <c r="L107" s="143">
        <f t="shared" si="2"/>
        <v>5488</v>
      </c>
      <c r="M107" s="139"/>
    </row>
    <row r="108" spans="1:13" s="2" customFormat="1" ht="18.75">
      <c r="A108" s="140">
        <v>97</v>
      </c>
      <c r="B108" s="141" t="s">
        <v>109</v>
      </c>
      <c r="C108" s="141">
        <v>2</v>
      </c>
      <c r="D108" s="140" t="s">
        <v>133</v>
      </c>
      <c r="E108" s="142">
        <v>925</v>
      </c>
      <c r="F108" s="142">
        <v>925</v>
      </c>
      <c r="G108" s="142">
        <v>925</v>
      </c>
      <c r="H108" s="142">
        <v>925</v>
      </c>
      <c r="I108" s="142">
        <v>925</v>
      </c>
      <c r="J108" s="142">
        <v>925</v>
      </c>
      <c r="K108" s="142">
        <v>863</v>
      </c>
      <c r="L108" s="143">
        <f t="shared" ref="L108:L128" si="3">SUM(F108:K108)</f>
        <v>5488</v>
      </c>
      <c r="M108" s="139"/>
    </row>
    <row r="109" spans="1:13" s="2" customFormat="1" ht="18.75">
      <c r="A109" s="140">
        <v>98</v>
      </c>
      <c r="B109" s="141" t="s">
        <v>221</v>
      </c>
      <c r="C109" s="141">
        <v>1</v>
      </c>
      <c r="D109" s="140" t="s">
        <v>133</v>
      </c>
      <c r="E109" s="142">
        <v>925</v>
      </c>
      <c r="F109" s="142">
        <v>925</v>
      </c>
      <c r="G109" s="142">
        <v>925</v>
      </c>
      <c r="H109" s="142">
        <v>925</v>
      </c>
      <c r="I109" s="142">
        <v>925</v>
      </c>
      <c r="J109" s="142">
        <v>925</v>
      </c>
      <c r="K109" s="142">
        <v>863</v>
      </c>
      <c r="L109" s="143">
        <f t="shared" si="3"/>
        <v>5488</v>
      </c>
      <c r="M109" s="139"/>
    </row>
    <row r="110" spans="1:13" s="2" customFormat="1" ht="18.75">
      <c r="A110" s="140">
        <v>99</v>
      </c>
      <c r="B110" s="141" t="s">
        <v>222</v>
      </c>
      <c r="C110" s="141">
        <v>2</v>
      </c>
      <c r="D110" s="140" t="s">
        <v>133</v>
      </c>
      <c r="E110" s="142">
        <v>925</v>
      </c>
      <c r="F110" s="142">
        <v>925</v>
      </c>
      <c r="G110" s="142">
        <v>925</v>
      </c>
      <c r="H110" s="142">
        <v>925</v>
      </c>
      <c r="I110" s="142">
        <v>925</v>
      </c>
      <c r="J110" s="142">
        <v>925</v>
      </c>
      <c r="K110" s="142">
        <v>863</v>
      </c>
      <c r="L110" s="143">
        <f t="shared" si="3"/>
        <v>5488</v>
      </c>
      <c r="M110" s="139"/>
    </row>
    <row r="111" spans="1:13" s="2" customFormat="1" ht="18.75">
      <c r="A111" s="140">
        <v>100</v>
      </c>
      <c r="B111" s="141" t="s">
        <v>223</v>
      </c>
      <c r="C111" s="141">
        <v>2</v>
      </c>
      <c r="D111" s="140" t="s">
        <v>133</v>
      </c>
      <c r="E111" s="142">
        <v>925</v>
      </c>
      <c r="F111" s="142">
        <v>925</v>
      </c>
      <c r="G111" s="142">
        <v>925</v>
      </c>
      <c r="H111" s="142">
        <v>925</v>
      </c>
      <c r="I111" s="142">
        <v>925</v>
      </c>
      <c r="J111" s="142">
        <v>925</v>
      </c>
      <c r="K111" s="142">
        <v>863</v>
      </c>
      <c r="L111" s="143">
        <f t="shared" si="3"/>
        <v>5488</v>
      </c>
      <c r="M111" s="139"/>
    </row>
    <row r="112" spans="1:13" s="2" customFormat="1" ht="18.75">
      <c r="A112" s="140">
        <v>101</v>
      </c>
      <c r="B112" s="141" t="s">
        <v>224</v>
      </c>
      <c r="C112" s="141">
        <v>4</v>
      </c>
      <c r="D112" s="140" t="s">
        <v>133</v>
      </c>
      <c r="E112" s="142">
        <v>925</v>
      </c>
      <c r="F112" s="142">
        <v>925</v>
      </c>
      <c r="G112" s="142">
        <v>925</v>
      </c>
      <c r="H112" s="142">
        <v>925</v>
      </c>
      <c r="I112" s="142"/>
      <c r="J112" s="142"/>
      <c r="K112" s="142"/>
      <c r="L112" s="143">
        <f t="shared" si="3"/>
        <v>2775</v>
      </c>
      <c r="M112" s="139"/>
    </row>
    <row r="113" spans="1:16" s="2" customFormat="1" ht="18.75">
      <c r="A113" s="140">
        <v>102</v>
      </c>
      <c r="B113" s="141" t="s">
        <v>113</v>
      </c>
      <c r="C113" s="141">
        <v>3</v>
      </c>
      <c r="D113" s="140" t="s">
        <v>133</v>
      </c>
      <c r="E113" s="142">
        <v>925</v>
      </c>
      <c r="F113" s="142">
        <v>925</v>
      </c>
      <c r="G113" s="142">
        <v>925</v>
      </c>
      <c r="H113" s="142">
        <v>925</v>
      </c>
      <c r="I113" s="142">
        <v>925</v>
      </c>
      <c r="J113" s="142">
        <v>925</v>
      </c>
      <c r="K113" s="142">
        <v>863</v>
      </c>
      <c r="L113" s="143">
        <f t="shared" si="3"/>
        <v>5488</v>
      </c>
      <c r="M113" s="139"/>
    </row>
    <row r="114" spans="1:16" s="2" customFormat="1" ht="18.75">
      <c r="A114" s="140">
        <v>103</v>
      </c>
      <c r="B114" s="141" t="s">
        <v>225</v>
      </c>
      <c r="C114" s="141">
        <v>1</v>
      </c>
      <c r="D114" s="140" t="s">
        <v>133</v>
      </c>
      <c r="E114" s="142">
        <v>925</v>
      </c>
      <c r="F114" s="142">
        <v>925</v>
      </c>
      <c r="G114" s="142">
        <v>925</v>
      </c>
      <c r="H114" s="142">
        <v>925</v>
      </c>
      <c r="I114" s="142">
        <v>925</v>
      </c>
      <c r="J114" s="142">
        <v>925</v>
      </c>
      <c r="K114" s="142">
        <v>863</v>
      </c>
      <c r="L114" s="143">
        <f t="shared" si="3"/>
        <v>5488</v>
      </c>
      <c r="M114" s="139"/>
    </row>
    <row r="115" spans="1:16" s="2" customFormat="1" ht="18.75">
      <c r="A115" s="140">
        <v>104</v>
      </c>
      <c r="B115" s="141" t="s">
        <v>226</v>
      </c>
      <c r="C115" s="141">
        <v>1</v>
      </c>
      <c r="D115" s="140" t="s">
        <v>133</v>
      </c>
      <c r="E115" s="142">
        <v>925</v>
      </c>
      <c r="F115" s="142">
        <v>925</v>
      </c>
      <c r="G115" s="142">
        <v>925</v>
      </c>
      <c r="H115" s="142">
        <v>925</v>
      </c>
      <c r="I115" s="142">
        <v>925</v>
      </c>
      <c r="J115" s="142">
        <v>925</v>
      </c>
      <c r="K115" s="142">
        <v>863</v>
      </c>
      <c r="L115" s="143">
        <f t="shared" si="3"/>
        <v>5488</v>
      </c>
      <c r="M115" s="139"/>
    </row>
    <row r="116" spans="1:16" s="2" customFormat="1" ht="18.75">
      <c r="A116" s="140">
        <v>105</v>
      </c>
      <c r="B116" s="141" t="s">
        <v>227</v>
      </c>
      <c r="C116" s="141">
        <v>4</v>
      </c>
      <c r="D116" s="140" t="s">
        <v>133</v>
      </c>
      <c r="E116" s="142">
        <v>925</v>
      </c>
      <c r="F116" s="142">
        <v>925</v>
      </c>
      <c r="G116" s="142">
        <v>925</v>
      </c>
      <c r="H116" s="142">
        <v>925</v>
      </c>
      <c r="I116" s="142"/>
      <c r="J116" s="142"/>
      <c r="K116" s="142"/>
      <c r="L116" s="143">
        <f t="shared" si="3"/>
        <v>2775</v>
      </c>
      <c r="M116" s="139"/>
    </row>
    <row r="117" spans="1:16" s="2" customFormat="1" ht="18.75">
      <c r="A117" s="140">
        <v>106</v>
      </c>
      <c r="B117" s="141" t="s">
        <v>228</v>
      </c>
      <c r="C117" s="141">
        <v>4</v>
      </c>
      <c r="D117" s="140" t="s">
        <v>133</v>
      </c>
      <c r="E117" s="142">
        <v>925</v>
      </c>
      <c r="F117" s="142">
        <v>925</v>
      </c>
      <c r="G117" s="142">
        <v>925</v>
      </c>
      <c r="H117" s="142">
        <v>925</v>
      </c>
      <c r="I117" s="142"/>
      <c r="J117" s="142"/>
      <c r="K117" s="142"/>
      <c r="L117" s="143">
        <f t="shared" si="3"/>
        <v>2775</v>
      </c>
      <c r="M117" s="139"/>
    </row>
    <row r="118" spans="1:16" s="2" customFormat="1" ht="18.75">
      <c r="A118" s="140">
        <v>107</v>
      </c>
      <c r="B118" s="141" t="s">
        <v>229</v>
      </c>
      <c r="C118" s="141">
        <v>3</v>
      </c>
      <c r="D118" s="140" t="s">
        <v>133</v>
      </c>
      <c r="E118" s="142">
        <v>925</v>
      </c>
      <c r="F118" s="142">
        <v>925</v>
      </c>
      <c r="G118" s="142">
        <v>925</v>
      </c>
      <c r="H118" s="142">
        <v>925</v>
      </c>
      <c r="I118" s="142">
        <v>925</v>
      </c>
      <c r="J118" s="142">
        <v>925</v>
      </c>
      <c r="K118" s="142">
        <v>863</v>
      </c>
      <c r="L118" s="143">
        <f t="shared" si="3"/>
        <v>5488</v>
      </c>
      <c r="M118" s="139"/>
    </row>
    <row r="119" spans="1:16" s="2" customFormat="1" ht="18.75">
      <c r="A119" s="140">
        <v>108</v>
      </c>
      <c r="B119" s="141" t="s">
        <v>230</v>
      </c>
      <c r="C119" s="141">
        <v>3</v>
      </c>
      <c r="D119" s="140" t="s">
        <v>133</v>
      </c>
      <c r="E119" s="142">
        <v>925</v>
      </c>
      <c r="F119" s="142">
        <v>925</v>
      </c>
      <c r="G119" s="142">
        <v>925</v>
      </c>
      <c r="H119" s="142">
        <v>925</v>
      </c>
      <c r="I119" s="142">
        <v>925</v>
      </c>
      <c r="J119" s="142">
        <v>925</v>
      </c>
      <c r="K119" s="142">
        <v>863</v>
      </c>
      <c r="L119" s="143">
        <f t="shared" si="3"/>
        <v>5488</v>
      </c>
      <c r="M119" s="139"/>
    </row>
    <row r="120" spans="1:16" s="2" customFormat="1" ht="18.75">
      <c r="A120" s="140">
        <v>109</v>
      </c>
      <c r="B120" s="141" t="s">
        <v>231</v>
      </c>
      <c r="C120" s="141">
        <v>1</v>
      </c>
      <c r="D120" s="140" t="s">
        <v>133</v>
      </c>
      <c r="E120" s="142">
        <v>925</v>
      </c>
      <c r="F120" s="142">
        <v>925</v>
      </c>
      <c r="G120" s="142">
        <v>925</v>
      </c>
      <c r="H120" s="142">
        <v>925</v>
      </c>
      <c r="I120" s="142">
        <v>925</v>
      </c>
      <c r="J120" s="142">
        <v>925</v>
      </c>
      <c r="K120" s="142">
        <v>863</v>
      </c>
      <c r="L120" s="143">
        <f t="shared" si="3"/>
        <v>5488</v>
      </c>
      <c r="M120" s="139"/>
      <c r="P120" s="46"/>
    </row>
    <row r="121" spans="1:16" s="2" customFormat="1" ht="18.75">
      <c r="A121" s="140">
        <v>110</v>
      </c>
      <c r="B121" s="141" t="s">
        <v>232</v>
      </c>
      <c r="C121" s="141">
        <v>4</v>
      </c>
      <c r="D121" s="140" t="s">
        <v>133</v>
      </c>
      <c r="E121" s="142">
        <v>925</v>
      </c>
      <c r="F121" s="142">
        <v>925</v>
      </c>
      <c r="G121" s="142">
        <v>925</v>
      </c>
      <c r="H121" s="142">
        <v>925</v>
      </c>
      <c r="I121" s="142"/>
      <c r="J121" s="142"/>
      <c r="K121" s="142"/>
      <c r="L121" s="143">
        <f t="shared" si="3"/>
        <v>2775</v>
      </c>
      <c r="M121" s="139"/>
    </row>
    <row r="122" spans="1:16" s="2" customFormat="1" ht="18.75">
      <c r="A122" s="140">
        <v>111</v>
      </c>
      <c r="B122" s="141" t="s">
        <v>233</v>
      </c>
      <c r="C122" s="141">
        <v>2</v>
      </c>
      <c r="D122" s="140" t="s">
        <v>133</v>
      </c>
      <c r="E122" s="142">
        <v>925</v>
      </c>
      <c r="F122" s="142">
        <v>925</v>
      </c>
      <c r="G122" s="142">
        <v>925</v>
      </c>
      <c r="H122" s="142">
        <v>925</v>
      </c>
      <c r="I122" s="142">
        <v>925</v>
      </c>
      <c r="J122" s="142">
        <v>925</v>
      </c>
      <c r="K122" s="142">
        <v>863</v>
      </c>
      <c r="L122" s="143">
        <f t="shared" si="3"/>
        <v>5488</v>
      </c>
      <c r="M122" s="139"/>
    </row>
    <row r="123" spans="1:16" s="2" customFormat="1" ht="18.75">
      <c r="A123" s="140">
        <v>112</v>
      </c>
      <c r="B123" s="141" t="s">
        <v>234</v>
      </c>
      <c r="C123" s="141">
        <v>3</v>
      </c>
      <c r="D123" s="140" t="s">
        <v>133</v>
      </c>
      <c r="E123" s="142">
        <v>925</v>
      </c>
      <c r="F123" s="142">
        <v>925</v>
      </c>
      <c r="G123" s="142">
        <v>925</v>
      </c>
      <c r="H123" s="142">
        <v>925</v>
      </c>
      <c r="I123" s="142">
        <v>925</v>
      </c>
      <c r="J123" s="142">
        <v>925</v>
      </c>
      <c r="K123" s="142">
        <v>863</v>
      </c>
      <c r="L123" s="143">
        <f t="shared" si="3"/>
        <v>5488</v>
      </c>
      <c r="M123" s="139"/>
    </row>
    <row r="124" spans="1:16" s="2" customFormat="1" ht="18.75">
      <c r="A124" s="140">
        <v>113</v>
      </c>
      <c r="B124" s="141" t="s">
        <v>235</v>
      </c>
      <c r="C124" s="141">
        <v>3</v>
      </c>
      <c r="D124" s="140" t="s">
        <v>133</v>
      </c>
      <c r="E124" s="142">
        <v>925</v>
      </c>
      <c r="F124" s="142">
        <v>925</v>
      </c>
      <c r="G124" s="142">
        <v>925</v>
      </c>
      <c r="H124" s="142">
        <v>925</v>
      </c>
      <c r="I124" s="142">
        <v>925</v>
      </c>
      <c r="J124" s="142">
        <v>925</v>
      </c>
      <c r="K124" s="142">
        <v>863</v>
      </c>
      <c r="L124" s="143">
        <f t="shared" si="3"/>
        <v>5488</v>
      </c>
      <c r="M124" s="139"/>
    </row>
    <row r="125" spans="1:16" s="2" customFormat="1" ht="18.75">
      <c r="A125" s="140">
        <v>114</v>
      </c>
      <c r="B125" s="141" t="s">
        <v>122</v>
      </c>
      <c r="C125" s="141">
        <v>4</v>
      </c>
      <c r="D125" s="140" t="s">
        <v>133</v>
      </c>
      <c r="E125" s="142">
        <v>925</v>
      </c>
      <c r="F125" s="142">
        <v>925</v>
      </c>
      <c r="G125" s="142">
        <v>925</v>
      </c>
      <c r="H125" s="142">
        <v>925</v>
      </c>
      <c r="I125" s="142"/>
      <c r="J125" s="142"/>
      <c r="K125" s="142"/>
      <c r="L125" s="143">
        <f t="shared" si="3"/>
        <v>2775</v>
      </c>
      <c r="M125" s="139"/>
    </row>
    <row r="126" spans="1:16" s="2" customFormat="1" ht="18.75">
      <c r="A126" s="140">
        <v>115</v>
      </c>
      <c r="B126" s="141" t="s">
        <v>236</v>
      </c>
      <c r="C126" s="141">
        <v>1</v>
      </c>
      <c r="D126" s="140" t="s">
        <v>133</v>
      </c>
      <c r="E126" s="142">
        <v>925</v>
      </c>
      <c r="F126" s="142">
        <v>925</v>
      </c>
      <c r="G126" s="142">
        <v>925</v>
      </c>
      <c r="H126" s="142">
        <v>925</v>
      </c>
      <c r="I126" s="142">
        <v>925</v>
      </c>
      <c r="J126" s="142">
        <v>925</v>
      </c>
      <c r="K126" s="142">
        <v>863</v>
      </c>
      <c r="L126" s="143">
        <f t="shared" si="3"/>
        <v>5488</v>
      </c>
      <c r="M126" s="139"/>
    </row>
    <row r="127" spans="1:16" s="2" customFormat="1" ht="18.75">
      <c r="A127" s="140">
        <v>116</v>
      </c>
      <c r="B127" s="141" t="s">
        <v>237</v>
      </c>
      <c r="C127" s="141">
        <v>1</v>
      </c>
      <c r="D127" s="140" t="s">
        <v>133</v>
      </c>
      <c r="E127" s="142">
        <v>925</v>
      </c>
      <c r="F127" s="142">
        <v>925</v>
      </c>
      <c r="G127" s="142">
        <v>925</v>
      </c>
      <c r="H127" s="142">
        <v>925</v>
      </c>
      <c r="I127" s="142">
        <v>925</v>
      </c>
      <c r="J127" s="142">
        <v>925</v>
      </c>
      <c r="K127" s="142">
        <v>863</v>
      </c>
      <c r="L127" s="143">
        <f t="shared" si="3"/>
        <v>5488</v>
      </c>
      <c r="M127" s="139"/>
    </row>
    <row r="128" spans="1:16" s="2" customFormat="1" ht="18.75">
      <c r="A128" s="140">
        <v>117</v>
      </c>
      <c r="B128" s="141" t="s">
        <v>238</v>
      </c>
      <c r="C128" s="141">
        <v>3</v>
      </c>
      <c r="D128" s="140" t="s">
        <v>133</v>
      </c>
      <c r="E128" s="142">
        <v>925</v>
      </c>
      <c r="F128" s="142">
        <v>925</v>
      </c>
      <c r="G128" s="142">
        <v>925</v>
      </c>
      <c r="H128" s="142">
        <v>925</v>
      </c>
      <c r="I128" s="142">
        <v>925</v>
      </c>
      <c r="J128" s="142">
        <v>925</v>
      </c>
      <c r="K128" s="142">
        <v>863</v>
      </c>
      <c r="L128" s="143">
        <f t="shared" si="3"/>
        <v>5488</v>
      </c>
      <c r="M128" s="139"/>
    </row>
    <row r="129" spans="1:13" ht="18.75">
      <c r="A129" s="47"/>
      <c r="B129" s="48"/>
      <c r="C129" s="49"/>
      <c r="D129" s="47"/>
      <c r="E129" s="53"/>
      <c r="F129" s="54"/>
      <c r="G129" s="55"/>
      <c r="H129" s="55"/>
      <c r="I129" s="55"/>
      <c r="J129" s="55"/>
      <c r="K129" s="55"/>
      <c r="L129" s="56"/>
      <c r="M129" s="139"/>
    </row>
    <row r="130" spans="1:13" ht="18.75">
      <c r="A130" s="47"/>
      <c r="B130" s="50"/>
      <c r="C130" s="47"/>
      <c r="D130" s="50"/>
      <c r="E130" s="50"/>
      <c r="F130" s="57">
        <f t="shared" ref="F130:L130" si="4">SUM(F12:F128)</f>
        <v>108225</v>
      </c>
      <c r="G130" s="58">
        <f t="shared" si="4"/>
        <v>108225</v>
      </c>
      <c r="H130" s="58">
        <f t="shared" si="4"/>
        <v>108225</v>
      </c>
      <c r="I130" s="58">
        <f t="shared" si="4"/>
        <v>86950</v>
      </c>
      <c r="J130" s="58">
        <f t="shared" si="4"/>
        <v>86950</v>
      </c>
      <c r="K130" s="58">
        <f t="shared" si="4"/>
        <v>81122</v>
      </c>
      <c r="L130" s="59">
        <f t="shared" si="4"/>
        <v>579697</v>
      </c>
      <c r="M130" s="139"/>
    </row>
    <row r="131" spans="1:13" ht="18.75">
      <c r="A131" s="49"/>
      <c r="B131" s="48"/>
      <c r="C131" s="49"/>
      <c r="D131" s="48"/>
      <c r="E131" s="48"/>
      <c r="F131" s="48"/>
      <c r="G131" s="48"/>
      <c r="H131" s="48"/>
      <c r="I131" s="48"/>
      <c r="J131" s="48"/>
      <c r="K131" s="48"/>
      <c r="L131" s="60"/>
      <c r="M131" s="139"/>
    </row>
    <row r="132" spans="1:13" ht="18.75">
      <c r="A132" s="51" t="s">
        <v>124</v>
      </c>
      <c r="B132" s="51"/>
      <c r="C132" s="51" t="s">
        <v>125</v>
      </c>
      <c r="D132" s="51"/>
      <c r="E132" s="51"/>
      <c r="F132" s="51"/>
      <c r="G132" s="51"/>
      <c r="H132" s="51"/>
      <c r="I132" s="51"/>
      <c r="J132" s="61"/>
      <c r="K132" s="139"/>
      <c r="L132" s="139"/>
      <c r="M132" s="139"/>
    </row>
    <row r="133" spans="1:13" ht="18.75">
      <c r="A133" s="163" t="s">
        <v>126</v>
      </c>
      <c r="B133" s="163"/>
      <c r="C133" s="51"/>
      <c r="D133" s="51"/>
      <c r="E133" s="51"/>
      <c r="F133" s="51"/>
      <c r="G133" s="51"/>
      <c r="H133" s="51"/>
      <c r="I133" s="51"/>
      <c r="J133" s="61"/>
      <c r="K133" s="139"/>
      <c r="L133" s="139"/>
      <c r="M133" s="139"/>
    </row>
    <row r="134" spans="1:13" ht="18.75">
      <c r="A134" s="51"/>
      <c r="B134" s="51"/>
      <c r="C134" s="51" t="s">
        <v>125</v>
      </c>
      <c r="D134" s="51"/>
      <c r="E134" s="51"/>
      <c r="F134" s="51"/>
      <c r="G134" s="51"/>
      <c r="H134" s="51"/>
      <c r="I134" s="51"/>
      <c r="J134" s="61"/>
      <c r="K134" s="139"/>
      <c r="L134" s="139"/>
      <c r="M134" s="139"/>
    </row>
    <row r="135" spans="1:13" ht="18.75">
      <c r="A135" s="51"/>
      <c r="B135" s="51"/>
      <c r="C135" s="51" t="s">
        <v>125</v>
      </c>
      <c r="D135" s="51"/>
      <c r="E135" s="51"/>
      <c r="F135" s="51"/>
      <c r="G135" s="51"/>
      <c r="H135" s="51"/>
      <c r="I135" s="51"/>
      <c r="J135" s="61"/>
      <c r="K135" s="139"/>
      <c r="L135" s="139"/>
      <c r="M135" s="139"/>
    </row>
    <row r="136" spans="1:13" ht="18.75">
      <c r="A136" s="51"/>
      <c r="B136" s="52"/>
      <c r="C136" s="52"/>
      <c r="D136" s="52"/>
      <c r="E136" s="52"/>
      <c r="F136" s="52"/>
      <c r="G136" s="51"/>
      <c r="H136" s="51"/>
      <c r="I136" s="51"/>
      <c r="J136" s="139"/>
      <c r="K136" s="139"/>
      <c r="L136" s="139"/>
      <c r="M136" s="139"/>
    </row>
    <row r="137" spans="1:13">
      <c r="A137" s="147"/>
      <c r="B137" s="147"/>
      <c r="C137" s="148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</row>
    <row r="138" spans="1:13">
      <c r="A138" s="11"/>
      <c r="B138" s="12"/>
      <c r="C138" s="12"/>
      <c r="D138" s="12"/>
      <c r="E138" s="12"/>
      <c r="F138" s="12"/>
      <c r="G138" s="12"/>
      <c r="H138" s="11"/>
      <c r="I138" s="11"/>
      <c r="J138" s="11"/>
      <c r="K138" s="147"/>
      <c r="L138" s="147"/>
      <c r="M138" s="147"/>
    </row>
  </sheetData>
  <mergeCells count="10">
    <mergeCell ref="L10:L11"/>
    <mergeCell ref="C5:I5"/>
    <mergeCell ref="C6:I6"/>
    <mergeCell ref="C7:I7"/>
    <mergeCell ref="A133:B133"/>
    <mergeCell ref="A10:A11"/>
    <mergeCell ref="B10:B11"/>
    <mergeCell ref="C10:C11"/>
    <mergeCell ref="D10:D11"/>
    <mergeCell ref="E10:E11"/>
  </mergeCells>
  <pageMargins left="0.7" right="0.7" top="0.75" bottom="0.75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4"/>
  <sheetViews>
    <sheetView topLeftCell="A16" workbookViewId="0">
      <selection activeCell="U51" sqref="U51"/>
    </sheetView>
  </sheetViews>
  <sheetFormatPr defaultColWidth="9" defaultRowHeight="15"/>
  <cols>
    <col min="1" max="1" width="5" customWidth="1"/>
    <col min="3" max="3" width="6" customWidth="1"/>
  </cols>
  <sheetData>
    <row r="1" spans="1:14">
      <c r="A1" s="3" t="s">
        <v>0</v>
      </c>
      <c r="B1" s="1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239</v>
      </c>
      <c r="B2" s="1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</row>
    <row r="3" spans="1:14">
      <c r="A3" s="4"/>
      <c r="B3" s="1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</row>
    <row r="4" spans="1:14">
      <c r="A4" s="4"/>
      <c r="B4" s="1"/>
      <c r="C4" s="164"/>
      <c r="D4" s="164"/>
      <c r="E4" s="164"/>
      <c r="F4" s="164"/>
      <c r="G4" s="164"/>
      <c r="H4" s="164"/>
      <c r="I4" s="164"/>
      <c r="J4" s="164"/>
      <c r="K4" s="1"/>
      <c r="L4" s="1"/>
      <c r="M4" s="1"/>
      <c r="N4" s="1"/>
    </row>
    <row r="5" spans="1:14">
      <c r="A5" s="4"/>
      <c r="B5" s="1"/>
      <c r="C5" s="164"/>
      <c r="D5" s="164"/>
      <c r="E5" s="164"/>
      <c r="F5" s="164"/>
      <c r="G5" s="164"/>
      <c r="H5" s="164"/>
      <c r="I5" s="164"/>
      <c r="J5" s="164"/>
      <c r="K5" s="1"/>
      <c r="L5" s="1"/>
      <c r="M5" s="1"/>
      <c r="N5" s="1"/>
    </row>
    <row r="6" spans="1:14">
      <c r="A6" s="4"/>
      <c r="B6" s="1"/>
      <c r="C6" s="164"/>
      <c r="D6" s="164"/>
      <c r="E6" s="164"/>
      <c r="F6" s="164"/>
      <c r="G6" s="164"/>
      <c r="H6" s="164"/>
      <c r="I6" s="164"/>
      <c r="J6" s="164"/>
      <c r="K6" s="1"/>
      <c r="L6" s="1"/>
      <c r="M6" s="1"/>
      <c r="N6" s="1"/>
    </row>
    <row r="7" spans="1:14">
      <c r="A7" s="4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</row>
    <row r="8" spans="1:14" ht="15" customHeight="1">
      <c r="A8" s="165" t="s">
        <v>240</v>
      </c>
      <c r="B8" s="165" t="s">
        <v>27</v>
      </c>
      <c r="C8" s="165" t="s">
        <v>28</v>
      </c>
      <c r="D8" s="165" t="s">
        <v>29</v>
      </c>
      <c r="E8" s="165" t="s">
        <v>2</v>
      </c>
      <c r="F8" s="165" t="s">
        <v>30</v>
      </c>
      <c r="G8" s="104" t="s">
        <v>287</v>
      </c>
      <c r="H8" s="104" t="s">
        <v>288</v>
      </c>
      <c r="I8" s="104" t="s">
        <v>289</v>
      </c>
      <c r="J8" s="104" t="s">
        <v>290</v>
      </c>
      <c r="K8" s="104" t="s">
        <v>291</v>
      </c>
      <c r="L8" s="103" t="s">
        <v>294</v>
      </c>
      <c r="M8" s="165" t="s">
        <v>293</v>
      </c>
      <c r="N8" s="105"/>
    </row>
    <row r="9" spans="1:14">
      <c r="A9" s="166"/>
      <c r="B9" s="166"/>
      <c r="C9" s="166"/>
      <c r="D9" s="166"/>
      <c r="E9" s="166"/>
      <c r="F9" s="166"/>
      <c r="G9" s="106"/>
      <c r="H9" s="106"/>
      <c r="I9" s="106"/>
      <c r="J9" s="106"/>
      <c r="K9" s="106"/>
      <c r="L9" s="107"/>
      <c r="M9" s="166"/>
      <c r="N9" s="105"/>
    </row>
    <row r="10" spans="1:14" s="2" customFormat="1">
      <c r="A10" s="108">
        <v>1</v>
      </c>
      <c r="B10" s="109" t="s">
        <v>241</v>
      </c>
      <c r="C10" s="108">
        <v>2</v>
      </c>
      <c r="D10" s="110">
        <v>9.6</v>
      </c>
      <c r="E10" s="111" t="s">
        <v>15</v>
      </c>
      <c r="F10" s="112">
        <v>1200</v>
      </c>
      <c r="G10" s="112">
        <v>1200</v>
      </c>
      <c r="H10" s="112">
        <v>1200</v>
      </c>
      <c r="I10" s="112">
        <v>1080</v>
      </c>
      <c r="J10" s="112"/>
      <c r="K10" s="112"/>
      <c r="L10" s="112"/>
      <c r="M10" s="113">
        <f t="shared" ref="M10:M50" si="0">SUM(G10:L10)</f>
        <v>3480</v>
      </c>
      <c r="N10" s="114" t="s">
        <v>284</v>
      </c>
    </row>
    <row r="11" spans="1:14" s="2" customFormat="1">
      <c r="A11" s="108">
        <v>2</v>
      </c>
      <c r="B11" s="109" t="s">
        <v>242</v>
      </c>
      <c r="C11" s="108">
        <v>2</v>
      </c>
      <c r="D11" s="110">
        <v>10</v>
      </c>
      <c r="E11" s="111" t="s">
        <v>15</v>
      </c>
      <c r="F11" s="112">
        <v>1200</v>
      </c>
      <c r="G11" s="112">
        <v>1200</v>
      </c>
      <c r="H11" s="112">
        <v>1200</v>
      </c>
      <c r="I11" s="112">
        <v>1080</v>
      </c>
      <c r="J11" s="112"/>
      <c r="K11" s="112"/>
      <c r="L11" s="112"/>
      <c r="M11" s="113">
        <f t="shared" si="0"/>
        <v>3480</v>
      </c>
      <c r="N11" s="114" t="s">
        <v>284</v>
      </c>
    </row>
    <row r="12" spans="1:14" s="2" customFormat="1">
      <c r="A12" s="108">
        <v>3</v>
      </c>
      <c r="B12" s="109" t="s">
        <v>243</v>
      </c>
      <c r="C12" s="108">
        <v>2</v>
      </c>
      <c r="D12" s="110">
        <v>9.4</v>
      </c>
      <c r="E12" s="111" t="s">
        <v>15</v>
      </c>
      <c r="F12" s="112">
        <v>1200</v>
      </c>
      <c r="G12" s="112">
        <v>1200</v>
      </c>
      <c r="H12" s="112">
        <v>1200</v>
      </c>
      <c r="I12" s="112">
        <v>1080</v>
      </c>
      <c r="J12" s="112"/>
      <c r="K12" s="112"/>
      <c r="L12" s="112"/>
      <c r="M12" s="113">
        <f t="shared" si="0"/>
        <v>3480</v>
      </c>
      <c r="N12" s="116" t="s">
        <v>285</v>
      </c>
    </row>
    <row r="13" spans="1:14" s="100" customFormat="1">
      <c r="A13" s="108">
        <v>4</v>
      </c>
      <c r="B13" s="109" t="s">
        <v>351</v>
      </c>
      <c r="C13" s="108">
        <v>1</v>
      </c>
      <c r="D13" s="110">
        <v>10</v>
      </c>
      <c r="E13" s="111" t="s">
        <v>15</v>
      </c>
      <c r="F13" s="112">
        <v>1200</v>
      </c>
      <c r="G13" s="112">
        <v>1200</v>
      </c>
      <c r="H13" s="112">
        <v>1200</v>
      </c>
      <c r="I13" s="112">
        <v>1200</v>
      </c>
      <c r="J13" s="112">
        <v>1200</v>
      </c>
      <c r="K13" s="112">
        <v>1200</v>
      </c>
      <c r="L13" s="112">
        <v>1120</v>
      </c>
      <c r="M13" s="113">
        <f t="shared" si="0"/>
        <v>7120</v>
      </c>
      <c r="N13" s="114" t="s">
        <v>281</v>
      </c>
    </row>
    <row r="14" spans="1:14" s="100" customFormat="1">
      <c r="A14" s="108">
        <v>5</v>
      </c>
      <c r="B14" s="109" t="s">
        <v>244</v>
      </c>
      <c r="C14" s="108">
        <v>2</v>
      </c>
      <c r="D14" s="110">
        <v>10</v>
      </c>
      <c r="E14" s="111" t="s">
        <v>15</v>
      </c>
      <c r="F14" s="112">
        <v>1200</v>
      </c>
      <c r="G14" s="112">
        <v>1200</v>
      </c>
      <c r="H14" s="112">
        <v>1200</v>
      </c>
      <c r="I14" s="112">
        <v>1080</v>
      </c>
      <c r="J14" s="112"/>
      <c r="K14" s="112"/>
      <c r="L14" s="112"/>
      <c r="M14" s="113">
        <f t="shared" si="0"/>
        <v>3480</v>
      </c>
      <c r="N14" s="114" t="s">
        <v>283</v>
      </c>
    </row>
    <row r="15" spans="1:14" s="100" customFormat="1">
      <c r="A15" s="108">
        <v>6</v>
      </c>
      <c r="B15" s="109" t="s">
        <v>245</v>
      </c>
      <c r="C15" s="108">
        <v>2</v>
      </c>
      <c r="D15" s="110">
        <v>9.4</v>
      </c>
      <c r="E15" s="111" t="s">
        <v>15</v>
      </c>
      <c r="F15" s="112">
        <v>1200</v>
      </c>
      <c r="G15" s="112">
        <v>1200</v>
      </c>
      <c r="H15" s="112">
        <v>1200</v>
      </c>
      <c r="I15" s="112">
        <v>1080</v>
      </c>
      <c r="J15" s="112"/>
      <c r="K15" s="112"/>
      <c r="L15" s="112"/>
      <c r="M15" s="113">
        <f t="shared" si="0"/>
        <v>3480</v>
      </c>
      <c r="N15" s="116" t="s">
        <v>285</v>
      </c>
    </row>
    <row r="16" spans="1:14" s="2" customFormat="1">
      <c r="A16" s="108">
        <v>7</v>
      </c>
      <c r="B16" s="109" t="s">
        <v>352</v>
      </c>
      <c r="C16" s="108">
        <v>1</v>
      </c>
      <c r="D16" s="110">
        <v>9.6</v>
      </c>
      <c r="E16" s="111" t="s">
        <v>15</v>
      </c>
      <c r="F16" s="112">
        <v>1200</v>
      </c>
      <c r="G16" s="112">
        <v>1200</v>
      </c>
      <c r="H16" s="112">
        <v>1200</v>
      </c>
      <c r="I16" s="112">
        <v>1200</v>
      </c>
      <c r="J16" s="112">
        <v>1200</v>
      </c>
      <c r="K16" s="112">
        <v>1200</v>
      </c>
      <c r="L16" s="112">
        <v>1120</v>
      </c>
      <c r="M16" s="113">
        <f t="shared" si="0"/>
        <v>7120</v>
      </c>
      <c r="N16" s="114" t="s">
        <v>281</v>
      </c>
    </row>
    <row r="17" spans="1:14" s="2" customFormat="1">
      <c r="A17" s="108">
        <v>8</v>
      </c>
      <c r="B17" s="115" t="s">
        <v>353</v>
      </c>
      <c r="C17" s="108">
        <v>1</v>
      </c>
      <c r="D17" s="110">
        <v>9.6</v>
      </c>
      <c r="E17" s="111" t="s">
        <v>15</v>
      </c>
      <c r="F17" s="112">
        <v>1200</v>
      </c>
      <c r="G17" s="112">
        <v>1200</v>
      </c>
      <c r="H17" s="112">
        <v>1200</v>
      </c>
      <c r="I17" s="112">
        <v>1200</v>
      </c>
      <c r="J17" s="112">
        <v>1200</v>
      </c>
      <c r="K17" s="112">
        <v>1200</v>
      </c>
      <c r="L17" s="112">
        <v>1120</v>
      </c>
      <c r="M17" s="113">
        <f t="shared" si="0"/>
        <v>7120</v>
      </c>
      <c r="N17" s="116" t="s">
        <v>284</v>
      </c>
    </row>
    <row r="18" spans="1:14" s="2" customFormat="1">
      <c r="A18" s="108">
        <v>9</v>
      </c>
      <c r="B18" s="115" t="s">
        <v>247</v>
      </c>
      <c r="C18" s="108">
        <v>1</v>
      </c>
      <c r="D18" s="110">
        <v>10</v>
      </c>
      <c r="E18" s="111" t="s">
        <v>15</v>
      </c>
      <c r="F18" s="112">
        <v>1200</v>
      </c>
      <c r="G18" s="112">
        <v>1200</v>
      </c>
      <c r="H18" s="112">
        <v>1200</v>
      </c>
      <c r="I18" s="112">
        <v>1200</v>
      </c>
      <c r="J18" s="112">
        <v>1200</v>
      </c>
      <c r="K18" s="112">
        <v>1200</v>
      </c>
      <c r="L18" s="112">
        <v>1120</v>
      </c>
      <c r="M18" s="113">
        <f t="shared" si="0"/>
        <v>7120</v>
      </c>
      <c r="N18" s="116" t="s">
        <v>281</v>
      </c>
    </row>
    <row r="19" spans="1:14" s="100" customFormat="1">
      <c r="A19" s="108">
        <v>10</v>
      </c>
      <c r="B19" s="115" t="s">
        <v>246</v>
      </c>
      <c r="C19" s="108">
        <v>2</v>
      </c>
      <c r="D19" s="110">
        <v>10</v>
      </c>
      <c r="E19" s="111" t="s">
        <v>15</v>
      </c>
      <c r="F19" s="112">
        <v>1200</v>
      </c>
      <c r="G19" s="112">
        <v>1200</v>
      </c>
      <c r="H19" s="112">
        <v>1200</v>
      </c>
      <c r="I19" s="112">
        <v>1080</v>
      </c>
      <c r="J19" s="112"/>
      <c r="K19" s="112"/>
      <c r="L19" s="112"/>
      <c r="M19" s="113">
        <f t="shared" si="0"/>
        <v>3480</v>
      </c>
      <c r="N19" s="116" t="s">
        <v>283</v>
      </c>
    </row>
    <row r="20" spans="1:14" s="2" customFormat="1">
      <c r="A20" s="108">
        <v>11</v>
      </c>
      <c r="B20" s="109" t="s">
        <v>248</v>
      </c>
      <c r="C20" s="108">
        <v>2</v>
      </c>
      <c r="D20" s="110">
        <v>9.8000000000000007</v>
      </c>
      <c r="E20" s="111" t="s">
        <v>15</v>
      </c>
      <c r="F20" s="112">
        <v>1200</v>
      </c>
      <c r="G20" s="112">
        <v>1200</v>
      </c>
      <c r="H20" s="112">
        <v>1200</v>
      </c>
      <c r="I20" s="112">
        <v>1080</v>
      </c>
      <c r="J20" s="112"/>
      <c r="K20" s="112"/>
      <c r="L20" s="112"/>
      <c r="M20" s="113">
        <f t="shared" si="0"/>
        <v>3480</v>
      </c>
      <c r="N20" s="114" t="s">
        <v>281</v>
      </c>
    </row>
    <row r="21" spans="1:14" s="2" customFormat="1">
      <c r="A21" s="108">
        <v>12</v>
      </c>
      <c r="B21" s="109" t="s">
        <v>249</v>
      </c>
      <c r="C21" s="108">
        <v>2</v>
      </c>
      <c r="D21" s="110">
        <v>9.6</v>
      </c>
      <c r="E21" s="111" t="s">
        <v>15</v>
      </c>
      <c r="F21" s="112">
        <v>1200</v>
      </c>
      <c r="G21" s="112">
        <v>1200</v>
      </c>
      <c r="H21" s="112">
        <v>1200</v>
      </c>
      <c r="I21" s="112">
        <v>1080</v>
      </c>
      <c r="J21" s="112"/>
      <c r="K21" s="112"/>
      <c r="L21" s="112"/>
      <c r="M21" s="113">
        <f t="shared" si="0"/>
        <v>3480</v>
      </c>
      <c r="N21" s="116" t="s">
        <v>285</v>
      </c>
    </row>
    <row r="22" spans="1:14" s="100" customFormat="1">
      <c r="A22" s="108">
        <v>13</v>
      </c>
      <c r="B22" s="109" t="s">
        <v>369</v>
      </c>
      <c r="C22" s="108">
        <v>2</v>
      </c>
      <c r="D22" s="110">
        <v>9.6</v>
      </c>
      <c r="E22" s="111" t="s">
        <v>15</v>
      </c>
      <c r="F22" s="112">
        <v>1200</v>
      </c>
      <c r="G22" s="112">
        <v>1200</v>
      </c>
      <c r="H22" s="112">
        <v>1200</v>
      </c>
      <c r="I22" s="112">
        <v>1080</v>
      </c>
      <c r="J22" s="112"/>
      <c r="K22" s="112"/>
      <c r="L22" s="112"/>
      <c r="M22" s="113">
        <f t="shared" si="0"/>
        <v>3480</v>
      </c>
      <c r="N22" s="116" t="s">
        <v>285</v>
      </c>
    </row>
    <row r="23" spans="1:14" s="2" customFormat="1">
      <c r="A23" s="108">
        <v>14</v>
      </c>
      <c r="B23" s="115" t="s">
        <v>371</v>
      </c>
      <c r="C23" s="108">
        <v>2</v>
      </c>
      <c r="D23" s="110">
        <v>9.8000000000000007</v>
      </c>
      <c r="E23" s="111" t="s">
        <v>15</v>
      </c>
      <c r="F23" s="112">
        <v>1200</v>
      </c>
      <c r="G23" s="112">
        <v>1200</v>
      </c>
      <c r="H23" s="112">
        <v>1200</v>
      </c>
      <c r="I23" s="112">
        <v>1080</v>
      </c>
      <c r="J23" s="112"/>
      <c r="K23" s="112"/>
      <c r="L23" s="112"/>
      <c r="M23" s="113">
        <f t="shared" si="0"/>
        <v>3480</v>
      </c>
      <c r="N23" s="116" t="s">
        <v>283</v>
      </c>
    </row>
    <row r="24" spans="1:14" s="2" customFormat="1">
      <c r="A24" s="108">
        <v>15</v>
      </c>
      <c r="B24" s="109" t="s">
        <v>250</v>
      </c>
      <c r="C24" s="108">
        <v>2</v>
      </c>
      <c r="D24" s="110">
        <v>9.8000000000000007</v>
      </c>
      <c r="E24" s="111" t="s">
        <v>15</v>
      </c>
      <c r="F24" s="112">
        <v>1200</v>
      </c>
      <c r="G24" s="112">
        <v>1200</v>
      </c>
      <c r="H24" s="112">
        <v>1200</v>
      </c>
      <c r="I24" s="112">
        <v>1080</v>
      </c>
      <c r="J24" s="112"/>
      <c r="K24" s="112"/>
      <c r="L24" s="112"/>
      <c r="M24" s="113">
        <f t="shared" si="0"/>
        <v>3480</v>
      </c>
      <c r="N24" s="116" t="s">
        <v>281</v>
      </c>
    </row>
    <row r="25" spans="1:14" s="100" customFormat="1">
      <c r="A25" s="108">
        <v>16</v>
      </c>
      <c r="B25" s="109" t="s">
        <v>251</v>
      </c>
      <c r="C25" s="108">
        <v>2</v>
      </c>
      <c r="D25" s="110">
        <v>9.4</v>
      </c>
      <c r="E25" s="111" t="s">
        <v>15</v>
      </c>
      <c r="F25" s="112">
        <v>1200</v>
      </c>
      <c r="G25" s="112">
        <v>1200</v>
      </c>
      <c r="H25" s="112">
        <v>1200</v>
      </c>
      <c r="I25" s="112">
        <v>1080</v>
      </c>
      <c r="J25" s="112"/>
      <c r="K25" s="112"/>
      <c r="L25" s="112"/>
      <c r="M25" s="113">
        <f t="shared" si="0"/>
        <v>3480</v>
      </c>
      <c r="N25" s="114" t="s">
        <v>283</v>
      </c>
    </row>
    <row r="26" spans="1:14" s="100" customFormat="1">
      <c r="A26" s="108">
        <v>17</v>
      </c>
      <c r="B26" s="109" t="s">
        <v>354</v>
      </c>
      <c r="C26" s="108">
        <v>1</v>
      </c>
      <c r="D26" s="110">
        <v>9.6</v>
      </c>
      <c r="E26" s="111" t="s">
        <v>15</v>
      </c>
      <c r="F26" s="112">
        <v>1200</v>
      </c>
      <c r="G26" s="112">
        <v>1200</v>
      </c>
      <c r="H26" s="112">
        <v>1200</v>
      </c>
      <c r="I26" s="112">
        <v>1200</v>
      </c>
      <c r="J26" s="112">
        <v>1200</v>
      </c>
      <c r="K26" s="112">
        <v>1200</v>
      </c>
      <c r="L26" s="112">
        <v>1120</v>
      </c>
      <c r="M26" s="113">
        <f t="shared" si="0"/>
        <v>7120</v>
      </c>
      <c r="N26" s="116" t="s">
        <v>281</v>
      </c>
    </row>
    <row r="27" spans="1:14" s="2" customFormat="1">
      <c r="A27" s="108">
        <v>18</v>
      </c>
      <c r="B27" s="109" t="s">
        <v>252</v>
      </c>
      <c r="C27" s="108">
        <v>2</v>
      </c>
      <c r="D27" s="110">
        <v>10</v>
      </c>
      <c r="E27" s="111" t="s">
        <v>15</v>
      </c>
      <c r="F27" s="112">
        <v>1200</v>
      </c>
      <c r="G27" s="112">
        <v>1200</v>
      </c>
      <c r="H27" s="112">
        <v>1200</v>
      </c>
      <c r="I27" s="112">
        <v>1080</v>
      </c>
      <c r="J27" s="112"/>
      <c r="K27" s="112"/>
      <c r="L27" s="112"/>
      <c r="M27" s="113">
        <f t="shared" si="0"/>
        <v>3480</v>
      </c>
      <c r="N27" s="114" t="s">
        <v>282</v>
      </c>
    </row>
    <row r="28" spans="1:14" s="100" customFormat="1">
      <c r="A28" s="108">
        <v>19</v>
      </c>
      <c r="B28" s="109" t="s">
        <v>355</v>
      </c>
      <c r="C28" s="108">
        <v>1</v>
      </c>
      <c r="D28" s="110">
        <v>9.6</v>
      </c>
      <c r="E28" s="111" t="s">
        <v>15</v>
      </c>
      <c r="F28" s="112">
        <v>1200</v>
      </c>
      <c r="G28" s="112">
        <v>1200</v>
      </c>
      <c r="H28" s="112">
        <v>1200</v>
      </c>
      <c r="I28" s="112">
        <v>1200</v>
      </c>
      <c r="J28" s="112">
        <v>1200</v>
      </c>
      <c r="K28" s="112">
        <v>1200</v>
      </c>
      <c r="L28" s="112">
        <v>1120</v>
      </c>
      <c r="M28" s="113">
        <f t="shared" si="0"/>
        <v>7120</v>
      </c>
      <c r="N28" s="114" t="s">
        <v>281</v>
      </c>
    </row>
    <row r="29" spans="1:14" s="100" customFormat="1">
      <c r="A29" s="108">
        <v>20</v>
      </c>
      <c r="B29" s="109" t="s">
        <v>361</v>
      </c>
      <c r="C29" s="108">
        <v>2</v>
      </c>
      <c r="D29" s="110">
        <v>9.4</v>
      </c>
      <c r="E29" s="111" t="s">
        <v>15</v>
      </c>
      <c r="F29" s="112">
        <v>1200</v>
      </c>
      <c r="G29" s="112">
        <v>1200</v>
      </c>
      <c r="H29" s="112">
        <v>1200</v>
      </c>
      <c r="I29" s="112">
        <v>1080</v>
      </c>
      <c r="J29" s="112"/>
      <c r="K29" s="112"/>
      <c r="L29" s="112"/>
      <c r="M29" s="113">
        <f t="shared" si="0"/>
        <v>3480</v>
      </c>
      <c r="N29" s="114" t="s">
        <v>282</v>
      </c>
    </row>
    <row r="30" spans="1:14" s="100" customFormat="1">
      <c r="A30" s="108">
        <v>21</v>
      </c>
      <c r="B30" s="109" t="s">
        <v>356</v>
      </c>
      <c r="C30" s="108">
        <v>1</v>
      </c>
      <c r="D30" s="110">
        <v>9.6</v>
      </c>
      <c r="E30" s="111" t="s">
        <v>15</v>
      </c>
      <c r="F30" s="112">
        <v>1200</v>
      </c>
      <c r="G30" s="112">
        <v>1200</v>
      </c>
      <c r="H30" s="112">
        <v>1200</v>
      </c>
      <c r="I30" s="112">
        <v>1200</v>
      </c>
      <c r="J30" s="112">
        <v>1200</v>
      </c>
      <c r="K30" s="112">
        <v>1200</v>
      </c>
      <c r="L30" s="112">
        <v>1120</v>
      </c>
      <c r="M30" s="113">
        <f t="shared" si="0"/>
        <v>7120</v>
      </c>
      <c r="N30" s="114" t="s">
        <v>284</v>
      </c>
    </row>
    <row r="31" spans="1:14" s="100" customFormat="1">
      <c r="A31" s="108">
        <v>22</v>
      </c>
      <c r="B31" s="109" t="s">
        <v>362</v>
      </c>
      <c r="C31" s="108">
        <v>1</v>
      </c>
      <c r="D31" s="110">
        <v>9.4</v>
      </c>
      <c r="E31" s="111" t="s">
        <v>15</v>
      </c>
      <c r="F31" s="112">
        <v>1200</v>
      </c>
      <c r="G31" s="112">
        <v>1200</v>
      </c>
      <c r="H31" s="112">
        <v>1200</v>
      </c>
      <c r="I31" s="112">
        <v>1200</v>
      </c>
      <c r="J31" s="112">
        <v>1200</v>
      </c>
      <c r="K31" s="112">
        <v>1200</v>
      </c>
      <c r="L31" s="112">
        <v>1120</v>
      </c>
      <c r="M31" s="113">
        <f t="shared" si="0"/>
        <v>7120</v>
      </c>
      <c r="N31" s="114" t="s">
        <v>285</v>
      </c>
    </row>
    <row r="32" spans="1:14" s="100" customFormat="1">
      <c r="A32" s="108">
        <v>23</v>
      </c>
      <c r="B32" s="109" t="s">
        <v>358</v>
      </c>
      <c r="C32" s="108">
        <v>1</v>
      </c>
      <c r="D32" s="110">
        <v>9.4</v>
      </c>
      <c r="E32" s="111" t="s">
        <v>15</v>
      </c>
      <c r="F32" s="112">
        <v>1200</v>
      </c>
      <c r="G32" s="112">
        <v>1200</v>
      </c>
      <c r="H32" s="112">
        <v>1200</v>
      </c>
      <c r="I32" s="112">
        <v>1200</v>
      </c>
      <c r="J32" s="112">
        <v>1200</v>
      </c>
      <c r="K32" s="112">
        <v>1200</v>
      </c>
      <c r="L32" s="112">
        <v>1120</v>
      </c>
      <c r="M32" s="113">
        <f t="shared" si="0"/>
        <v>7120</v>
      </c>
      <c r="N32" s="114" t="s">
        <v>285</v>
      </c>
    </row>
    <row r="33" spans="1:59" s="100" customFormat="1">
      <c r="A33" s="108">
        <v>24</v>
      </c>
      <c r="B33" s="109" t="s">
        <v>372</v>
      </c>
      <c r="C33" s="108">
        <v>2</v>
      </c>
      <c r="D33" s="110">
        <v>10</v>
      </c>
      <c r="E33" s="111" t="s">
        <v>15</v>
      </c>
      <c r="F33" s="112">
        <v>1200</v>
      </c>
      <c r="G33" s="112">
        <v>1200</v>
      </c>
      <c r="H33" s="112">
        <v>1200</v>
      </c>
      <c r="I33" s="112">
        <v>1080</v>
      </c>
      <c r="J33" s="112"/>
      <c r="K33" s="112"/>
      <c r="L33" s="112"/>
      <c r="M33" s="113">
        <f t="shared" si="0"/>
        <v>3480</v>
      </c>
      <c r="N33" s="114" t="s">
        <v>281</v>
      </c>
    </row>
    <row r="34" spans="1:59" s="2" customFormat="1">
      <c r="A34" s="108">
        <v>25</v>
      </c>
      <c r="B34" s="109" t="s">
        <v>253</v>
      </c>
      <c r="C34" s="108">
        <v>1</v>
      </c>
      <c r="D34" s="110">
        <v>9.6</v>
      </c>
      <c r="E34" s="111" t="s">
        <v>15</v>
      </c>
      <c r="F34" s="112">
        <v>1200</v>
      </c>
      <c r="G34" s="112">
        <v>1200</v>
      </c>
      <c r="H34" s="112">
        <v>1200</v>
      </c>
      <c r="I34" s="112">
        <v>1200</v>
      </c>
      <c r="J34" s="112">
        <v>1200</v>
      </c>
      <c r="K34" s="112">
        <v>1200</v>
      </c>
      <c r="L34" s="112">
        <v>1120</v>
      </c>
      <c r="M34" s="113">
        <f t="shared" si="0"/>
        <v>7120</v>
      </c>
      <c r="N34" s="114" t="s">
        <v>283</v>
      </c>
    </row>
    <row r="35" spans="1:59" s="2" customFormat="1">
      <c r="A35" s="108">
        <v>26</v>
      </c>
      <c r="B35" s="109" t="s">
        <v>254</v>
      </c>
      <c r="C35" s="108">
        <v>1</v>
      </c>
      <c r="D35" s="110">
        <v>10</v>
      </c>
      <c r="E35" s="111" t="s">
        <v>15</v>
      </c>
      <c r="F35" s="112">
        <v>1200</v>
      </c>
      <c r="G35" s="112">
        <v>1200</v>
      </c>
      <c r="H35" s="112">
        <v>1200</v>
      </c>
      <c r="I35" s="112">
        <v>1200</v>
      </c>
      <c r="J35" s="112">
        <v>1200</v>
      </c>
      <c r="K35" s="112">
        <v>1200</v>
      </c>
      <c r="L35" s="112">
        <v>1120</v>
      </c>
      <c r="M35" s="113">
        <f t="shared" si="0"/>
        <v>7120</v>
      </c>
      <c r="N35" s="114" t="s">
        <v>282</v>
      </c>
    </row>
    <row r="36" spans="1:59" s="100" customFormat="1">
      <c r="A36" s="108">
        <v>27</v>
      </c>
      <c r="B36" s="109" t="s">
        <v>359</v>
      </c>
      <c r="C36" s="108">
        <v>1</v>
      </c>
      <c r="D36" s="110">
        <v>9.4</v>
      </c>
      <c r="E36" s="111" t="s">
        <v>15</v>
      </c>
      <c r="F36" s="112">
        <v>1200</v>
      </c>
      <c r="G36" s="112">
        <v>1200</v>
      </c>
      <c r="H36" s="112">
        <v>1200</v>
      </c>
      <c r="I36" s="112">
        <v>1200</v>
      </c>
      <c r="J36" s="112">
        <v>1200</v>
      </c>
      <c r="K36" s="112">
        <v>1200</v>
      </c>
      <c r="L36" s="112">
        <v>1120</v>
      </c>
      <c r="M36" s="113">
        <f t="shared" si="0"/>
        <v>7120</v>
      </c>
      <c r="N36" s="114" t="s">
        <v>285</v>
      </c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</row>
    <row r="37" spans="1:59" s="101" customFormat="1">
      <c r="A37" s="108">
        <v>28</v>
      </c>
      <c r="B37" s="109" t="s">
        <v>360</v>
      </c>
      <c r="C37" s="108">
        <v>1</v>
      </c>
      <c r="D37" s="110">
        <v>9.4</v>
      </c>
      <c r="E37" s="111" t="s">
        <v>15</v>
      </c>
      <c r="F37" s="112">
        <v>1200</v>
      </c>
      <c r="G37" s="112">
        <v>1200</v>
      </c>
      <c r="H37" s="112">
        <v>1200</v>
      </c>
      <c r="I37" s="112">
        <v>1200</v>
      </c>
      <c r="J37" s="112">
        <v>1200</v>
      </c>
      <c r="K37" s="112">
        <v>1200</v>
      </c>
      <c r="L37" s="112">
        <v>1120</v>
      </c>
      <c r="M37" s="113">
        <f t="shared" si="0"/>
        <v>7120</v>
      </c>
      <c r="N37" s="114" t="s">
        <v>285</v>
      </c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</row>
    <row r="38" spans="1:59" s="100" customFormat="1">
      <c r="A38" s="108">
        <v>29</v>
      </c>
      <c r="B38" s="109" t="s">
        <v>255</v>
      </c>
      <c r="C38" s="108">
        <v>2</v>
      </c>
      <c r="D38" s="110">
        <v>10</v>
      </c>
      <c r="E38" s="111" t="s">
        <v>15</v>
      </c>
      <c r="F38" s="112">
        <v>1200</v>
      </c>
      <c r="G38" s="112">
        <v>1200</v>
      </c>
      <c r="H38" s="112">
        <v>1200</v>
      </c>
      <c r="I38" s="112">
        <v>1080</v>
      </c>
      <c r="J38" s="112"/>
      <c r="K38" s="112"/>
      <c r="L38" s="112"/>
      <c r="M38" s="113">
        <f t="shared" si="0"/>
        <v>3480</v>
      </c>
      <c r="N38" s="114" t="s">
        <v>285</v>
      </c>
    </row>
    <row r="39" spans="1:59" s="2" customFormat="1">
      <c r="A39" s="108">
        <v>30</v>
      </c>
      <c r="B39" s="109" t="s">
        <v>363</v>
      </c>
      <c r="C39" s="108">
        <v>1</v>
      </c>
      <c r="D39" s="110">
        <v>10</v>
      </c>
      <c r="E39" s="111" t="s">
        <v>15</v>
      </c>
      <c r="F39" s="112">
        <v>1200</v>
      </c>
      <c r="G39" s="112">
        <v>1200</v>
      </c>
      <c r="H39" s="112">
        <v>1200</v>
      </c>
      <c r="I39" s="112">
        <v>1200</v>
      </c>
      <c r="J39" s="112">
        <v>1200</v>
      </c>
      <c r="K39" s="112">
        <v>1200</v>
      </c>
      <c r="L39" s="112">
        <v>1120</v>
      </c>
      <c r="M39" s="113">
        <f t="shared" si="0"/>
        <v>7120</v>
      </c>
      <c r="N39" s="114" t="s">
        <v>285</v>
      </c>
    </row>
    <row r="40" spans="1:59" s="2" customFormat="1">
      <c r="A40" s="108">
        <v>31</v>
      </c>
      <c r="B40" s="109" t="s">
        <v>365</v>
      </c>
      <c r="C40" s="108">
        <v>1</v>
      </c>
      <c r="D40" s="110">
        <v>9.6</v>
      </c>
      <c r="E40" s="111" t="s">
        <v>15</v>
      </c>
      <c r="F40" s="112">
        <v>1200</v>
      </c>
      <c r="G40" s="112">
        <v>1200</v>
      </c>
      <c r="H40" s="112">
        <v>1200</v>
      </c>
      <c r="I40" s="112">
        <v>1200</v>
      </c>
      <c r="J40" s="112">
        <v>1200</v>
      </c>
      <c r="K40" s="112">
        <v>1200</v>
      </c>
      <c r="L40" s="112">
        <v>1120</v>
      </c>
      <c r="M40" s="113">
        <f t="shared" si="0"/>
        <v>7120</v>
      </c>
      <c r="N40" s="114" t="s">
        <v>284</v>
      </c>
    </row>
    <row r="41" spans="1:59" s="100" customFormat="1">
      <c r="A41" s="108">
        <v>32</v>
      </c>
      <c r="B41" s="109" t="s">
        <v>256</v>
      </c>
      <c r="C41" s="108">
        <v>2</v>
      </c>
      <c r="D41" s="110">
        <v>10</v>
      </c>
      <c r="E41" s="111" t="s">
        <v>15</v>
      </c>
      <c r="F41" s="112">
        <v>1200</v>
      </c>
      <c r="G41" s="112">
        <v>1200</v>
      </c>
      <c r="H41" s="112">
        <v>1200</v>
      </c>
      <c r="I41" s="112">
        <v>1080</v>
      </c>
      <c r="J41" s="112"/>
      <c r="K41" s="112"/>
      <c r="L41" s="112"/>
      <c r="M41" s="113">
        <f t="shared" si="0"/>
        <v>3480</v>
      </c>
      <c r="N41" s="114" t="s">
        <v>282</v>
      </c>
    </row>
    <row r="42" spans="1:59" s="100" customFormat="1">
      <c r="A42" s="108">
        <v>33</v>
      </c>
      <c r="B42" s="109" t="s">
        <v>364</v>
      </c>
      <c r="C42" s="108">
        <v>1</v>
      </c>
      <c r="D42" s="110">
        <v>9.6</v>
      </c>
      <c r="E42" s="111" t="s">
        <v>15</v>
      </c>
      <c r="F42" s="112">
        <v>1200</v>
      </c>
      <c r="G42" s="112">
        <v>1200</v>
      </c>
      <c r="H42" s="112">
        <v>1200</v>
      </c>
      <c r="I42" s="112">
        <v>1200</v>
      </c>
      <c r="J42" s="112">
        <v>1200</v>
      </c>
      <c r="K42" s="112">
        <v>1200</v>
      </c>
      <c r="L42" s="112">
        <v>1120</v>
      </c>
      <c r="M42" s="113">
        <f t="shared" si="0"/>
        <v>7120</v>
      </c>
      <c r="N42" s="114" t="s">
        <v>284</v>
      </c>
    </row>
    <row r="43" spans="1:59" s="2" customFormat="1">
      <c r="A43" s="108">
        <v>34</v>
      </c>
      <c r="B43" s="109" t="s">
        <v>257</v>
      </c>
      <c r="C43" s="108">
        <v>2</v>
      </c>
      <c r="D43" s="110">
        <v>10</v>
      </c>
      <c r="E43" s="111" t="s">
        <v>15</v>
      </c>
      <c r="F43" s="112">
        <v>1200</v>
      </c>
      <c r="G43" s="112">
        <v>1200</v>
      </c>
      <c r="H43" s="112">
        <v>1200</v>
      </c>
      <c r="I43" s="112">
        <v>1080</v>
      </c>
      <c r="J43" s="112"/>
      <c r="K43" s="112"/>
      <c r="L43" s="112"/>
      <c r="M43" s="113">
        <f t="shared" si="0"/>
        <v>3480</v>
      </c>
      <c r="N43" s="116" t="s">
        <v>282</v>
      </c>
    </row>
    <row r="44" spans="1:59" s="100" customFormat="1">
      <c r="A44" s="108">
        <v>35</v>
      </c>
      <c r="B44" s="109" t="s">
        <v>366</v>
      </c>
      <c r="C44" s="108">
        <v>1</v>
      </c>
      <c r="D44" s="110">
        <v>9.6</v>
      </c>
      <c r="E44" s="111" t="s">
        <v>15</v>
      </c>
      <c r="F44" s="112">
        <v>1200</v>
      </c>
      <c r="G44" s="112">
        <v>1200</v>
      </c>
      <c r="H44" s="112">
        <v>1200</v>
      </c>
      <c r="I44" s="112">
        <v>1200</v>
      </c>
      <c r="J44" s="112">
        <v>1200</v>
      </c>
      <c r="K44" s="112">
        <v>1200</v>
      </c>
      <c r="L44" s="112">
        <v>1120</v>
      </c>
      <c r="M44" s="113">
        <f t="shared" si="0"/>
        <v>7120</v>
      </c>
      <c r="N44" s="116" t="s">
        <v>281</v>
      </c>
    </row>
    <row r="45" spans="1:59" s="100" customFormat="1">
      <c r="A45" s="108">
        <v>36</v>
      </c>
      <c r="B45" s="109" t="s">
        <v>357</v>
      </c>
      <c r="C45" s="108">
        <v>1</v>
      </c>
      <c r="D45" s="110">
        <v>9.4</v>
      </c>
      <c r="E45" s="111" t="s">
        <v>15</v>
      </c>
      <c r="F45" s="112">
        <v>1200</v>
      </c>
      <c r="G45" s="112">
        <v>1200</v>
      </c>
      <c r="H45" s="112">
        <v>1200</v>
      </c>
      <c r="I45" s="112">
        <v>1200</v>
      </c>
      <c r="J45" s="112">
        <v>1200</v>
      </c>
      <c r="K45" s="112">
        <v>1200</v>
      </c>
      <c r="L45" s="112">
        <v>1120</v>
      </c>
      <c r="M45" s="113">
        <f t="shared" si="0"/>
        <v>7120</v>
      </c>
      <c r="N45" s="114" t="s">
        <v>281</v>
      </c>
    </row>
    <row r="46" spans="1:59" s="100" customFormat="1">
      <c r="A46" s="108">
        <v>37</v>
      </c>
      <c r="B46" s="115" t="s">
        <v>370</v>
      </c>
      <c r="C46" s="108">
        <v>2</v>
      </c>
      <c r="D46" s="110">
        <v>9.4</v>
      </c>
      <c r="E46" s="111" t="s">
        <v>15</v>
      </c>
      <c r="F46" s="112">
        <v>1200</v>
      </c>
      <c r="G46" s="112">
        <v>1200</v>
      </c>
      <c r="H46" s="112">
        <v>1200</v>
      </c>
      <c r="I46" s="112">
        <v>1080</v>
      </c>
      <c r="J46" s="112"/>
      <c r="K46" s="112"/>
      <c r="L46" s="112"/>
      <c r="M46" s="113">
        <f t="shared" si="0"/>
        <v>3480</v>
      </c>
      <c r="N46" s="116" t="s">
        <v>283</v>
      </c>
    </row>
    <row r="47" spans="1:59" s="100" customFormat="1">
      <c r="A47" s="108">
        <v>38</v>
      </c>
      <c r="B47" s="109" t="s">
        <v>258</v>
      </c>
      <c r="C47" s="108">
        <v>2</v>
      </c>
      <c r="D47" s="110">
        <v>10</v>
      </c>
      <c r="E47" s="111" t="s">
        <v>15</v>
      </c>
      <c r="F47" s="112">
        <v>1200</v>
      </c>
      <c r="G47" s="112">
        <v>1200</v>
      </c>
      <c r="H47" s="112">
        <v>1200</v>
      </c>
      <c r="I47" s="112">
        <v>1080</v>
      </c>
      <c r="J47" s="112"/>
      <c r="K47" s="112"/>
      <c r="L47" s="112"/>
      <c r="M47" s="113">
        <f t="shared" si="0"/>
        <v>3480</v>
      </c>
      <c r="N47" s="116" t="s">
        <v>281</v>
      </c>
    </row>
    <row r="48" spans="1:59" s="2" customFormat="1">
      <c r="A48" s="108">
        <v>39</v>
      </c>
      <c r="B48" s="109" t="s">
        <v>259</v>
      </c>
      <c r="C48" s="108">
        <v>2</v>
      </c>
      <c r="D48" s="110">
        <v>9.4</v>
      </c>
      <c r="E48" s="111" t="s">
        <v>15</v>
      </c>
      <c r="F48" s="112">
        <v>1200</v>
      </c>
      <c r="G48" s="112">
        <v>1200</v>
      </c>
      <c r="H48" s="112">
        <v>1200</v>
      </c>
      <c r="I48" s="112">
        <v>1080</v>
      </c>
      <c r="J48" s="112"/>
      <c r="K48" s="112"/>
      <c r="L48" s="112"/>
      <c r="M48" s="113">
        <f t="shared" si="0"/>
        <v>3480</v>
      </c>
      <c r="N48" s="114" t="s">
        <v>282</v>
      </c>
    </row>
    <row r="49" spans="1:14" s="100" customFormat="1">
      <c r="A49" s="108">
        <v>40</v>
      </c>
      <c r="B49" s="109" t="s">
        <v>367</v>
      </c>
      <c r="C49" s="108">
        <v>1</v>
      </c>
      <c r="D49" s="110">
        <v>9.8000000000000007</v>
      </c>
      <c r="E49" s="111" t="s">
        <v>15</v>
      </c>
      <c r="F49" s="112">
        <v>1200</v>
      </c>
      <c r="G49" s="112">
        <v>1200</v>
      </c>
      <c r="H49" s="112">
        <v>1200</v>
      </c>
      <c r="I49" s="112">
        <v>1200</v>
      </c>
      <c r="J49" s="112">
        <v>1200</v>
      </c>
      <c r="K49" s="112">
        <v>1200</v>
      </c>
      <c r="L49" s="112">
        <v>1120</v>
      </c>
      <c r="M49" s="113">
        <f t="shared" si="0"/>
        <v>7120</v>
      </c>
      <c r="N49" s="114" t="s">
        <v>284</v>
      </c>
    </row>
    <row r="50" spans="1:14" s="100" customFormat="1" ht="15.75" thickBot="1">
      <c r="A50" s="108">
        <v>41</v>
      </c>
      <c r="B50" s="109" t="s">
        <v>368</v>
      </c>
      <c r="C50" s="108">
        <v>1</v>
      </c>
      <c r="D50" s="110">
        <v>9.6</v>
      </c>
      <c r="E50" s="111" t="s">
        <v>15</v>
      </c>
      <c r="F50" s="112">
        <v>1200</v>
      </c>
      <c r="G50" s="112">
        <v>1200</v>
      </c>
      <c r="H50" s="112">
        <v>1200</v>
      </c>
      <c r="I50" s="112">
        <v>1200</v>
      </c>
      <c r="J50" s="112">
        <v>1200</v>
      </c>
      <c r="K50" s="112">
        <v>1200</v>
      </c>
      <c r="L50" s="112">
        <v>1120</v>
      </c>
      <c r="M50" s="113">
        <f t="shared" si="0"/>
        <v>7120</v>
      </c>
      <c r="N50" s="114" t="s">
        <v>282</v>
      </c>
    </row>
    <row r="51" spans="1:14" s="100" customFormat="1" ht="15.75" thickBot="1">
      <c r="A51" s="99"/>
      <c r="B51" s="117"/>
      <c r="C51" s="118"/>
      <c r="D51" s="119"/>
      <c r="E51" s="120"/>
      <c r="F51" s="121"/>
      <c r="G51" s="122">
        <f t="shared" ref="G51:M51" si="1">SUM(G10:G50)</f>
        <v>49200</v>
      </c>
      <c r="H51" s="123">
        <f t="shared" si="1"/>
        <v>49200</v>
      </c>
      <c r="I51" s="124">
        <f t="shared" si="1"/>
        <v>46680</v>
      </c>
      <c r="J51" s="124">
        <f t="shared" si="1"/>
        <v>24000</v>
      </c>
      <c r="K51" s="124">
        <f t="shared" si="1"/>
        <v>24000</v>
      </c>
      <c r="L51" s="124">
        <f t="shared" si="1"/>
        <v>22400</v>
      </c>
      <c r="M51" s="125">
        <f t="shared" si="1"/>
        <v>215480</v>
      </c>
      <c r="N51"/>
    </row>
    <row r="52" spans="1:14" s="100" customFormat="1">
      <c r="A52" s="126"/>
      <c r="B52" s="127"/>
      <c r="C52" s="128"/>
      <c r="D52" s="128"/>
      <c r="E52" s="128"/>
      <c r="F52"/>
      <c r="G52"/>
      <c r="H52"/>
      <c r="I52"/>
      <c r="J52"/>
      <c r="K52"/>
      <c r="L52"/>
      <c r="M52"/>
      <c r="N52"/>
    </row>
    <row r="53" spans="1:14" s="100" customFormat="1">
      <c r="A53" s="126"/>
      <c r="B53" s="127"/>
      <c r="C53" s="128"/>
      <c r="D53" s="128"/>
      <c r="E53" s="128"/>
      <c r="F53"/>
      <c r="G53"/>
      <c r="H53"/>
      <c r="I53"/>
      <c r="J53"/>
      <c r="K53"/>
      <c r="L53"/>
      <c r="M53"/>
      <c r="N53"/>
    </row>
    <row r="54" spans="1:14" s="100" customFormat="1">
      <c r="A54" s="129" t="s">
        <v>124</v>
      </c>
      <c r="B54" s="129"/>
      <c r="C54" s="129" t="s">
        <v>125</v>
      </c>
      <c r="D54" s="129"/>
      <c r="E54" s="129"/>
      <c r="F54" s="129"/>
      <c r="G54" s="129"/>
      <c r="H54" s="129"/>
      <c r="I54"/>
      <c r="J54"/>
      <c r="K54"/>
      <c r="L54"/>
      <c r="M54"/>
      <c r="N54"/>
    </row>
    <row r="55" spans="1:14" s="36" customFormat="1">
      <c r="A55" s="129"/>
      <c r="B55" s="129"/>
      <c r="C55" s="129"/>
      <c r="D55" s="129"/>
      <c r="E55" s="129"/>
      <c r="F55" s="129"/>
      <c r="G55" s="129"/>
      <c r="H55" s="129"/>
      <c r="I55"/>
      <c r="J55"/>
      <c r="K55"/>
      <c r="L55"/>
      <c r="M55"/>
      <c r="N55"/>
    </row>
    <row r="56" spans="1:14" s="100" customFormat="1">
      <c r="A56" s="167" t="s">
        <v>126</v>
      </c>
      <c r="B56" s="167"/>
      <c r="C56" s="129"/>
      <c r="D56" s="130"/>
      <c r="E56" s="129"/>
      <c r="F56" s="129"/>
      <c r="G56" s="129"/>
      <c r="H56" s="129"/>
      <c r="I56"/>
      <c r="J56"/>
      <c r="K56"/>
      <c r="L56"/>
      <c r="M56"/>
      <c r="N56"/>
    </row>
    <row r="57" spans="1:14" s="2" customFormat="1">
      <c r="A57" s="129"/>
      <c r="B57" s="129"/>
      <c r="C57" s="129" t="s">
        <v>125</v>
      </c>
      <c r="D57" s="129"/>
      <c r="E57" s="129"/>
      <c r="F57" s="129"/>
      <c r="G57" s="129"/>
      <c r="H57" s="129"/>
      <c r="I57"/>
      <c r="J57"/>
      <c r="K57"/>
      <c r="L57"/>
      <c r="M57"/>
      <c r="N57"/>
    </row>
    <row r="58" spans="1:14" s="100" customFormat="1">
      <c r="A58" s="129"/>
      <c r="B58" s="129"/>
      <c r="C58" s="129"/>
      <c r="D58" s="129"/>
      <c r="E58" s="129"/>
      <c r="F58" s="129"/>
      <c r="G58" s="129"/>
      <c r="H58" s="129"/>
      <c r="I58"/>
      <c r="J58"/>
      <c r="K58"/>
      <c r="L58"/>
      <c r="M58"/>
      <c r="N58"/>
    </row>
    <row r="59" spans="1:14" s="100" customFormat="1">
      <c r="A59" s="129"/>
      <c r="B59" s="129"/>
      <c r="C59" s="129" t="s">
        <v>125</v>
      </c>
      <c r="D59" s="129"/>
      <c r="E59" s="129"/>
      <c r="F59" s="129"/>
      <c r="G59" s="129"/>
      <c r="H59" s="129"/>
      <c r="I59"/>
      <c r="J59"/>
      <c r="K59"/>
      <c r="L59"/>
      <c r="M59"/>
      <c r="N59"/>
    </row>
    <row r="60" spans="1:14" s="2" customFormat="1">
      <c r="A60" s="129"/>
      <c r="B60" s="129"/>
      <c r="C60" s="129"/>
      <c r="D60" s="129"/>
      <c r="E60" s="129"/>
      <c r="F60" s="129"/>
      <c r="G60" s="129"/>
      <c r="H60" s="129"/>
      <c r="I60"/>
      <c r="J60"/>
      <c r="K60"/>
      <c r="L60"/>
      <c r="M60"/>
      <c r="N60"/>
    </row>
    <row r="61" spans="1:14">
      <c r="A61" s="129"/>
      <c r="B61" s="131"/>
      <c r="C61" s="131"/>
      <c r="D61" s="131"/>
      <c r="E61" s="131"/>
      <c r="F61" s="131"/>
      <c r="G61" s="131"/>
      <c r="H61" s="129"/>
    </row>
    <row r="62" spans="1:14">
      <c r="A62" s="132"/>
      <c r="B62" s="129"/>
      <c r="C62" s="131"/>
      <c r="D62" s="131"/>
      <c r="E62" s="131"/>
      <c r="F62" s="131"/>
    </row>
    <row r="63" spans="1:14">
      <c r="A63" s="37"/>
      <c r="B63" s="38"/>
      <c r="C63" s="39"/>
      <c r="D63" s="39"/>
      <c r="E63" s="39"/>
    </row>
    <row r="64" spans="1:14">
      <c r="A64" s="11"/>
      <c r="B64" s="11"/>
      <c r="C64" s="11"/>
      <c r="D64" s="11"/>
      <c r="E64" s="11"/>
      <c r="F64" s="11"/>
      <c r="G64" s="11"/>
      <c r="H64" s="11"/>
    </row>
    <row r="65" spans="1:8">
      <c r="A65" s="11"/>
      <c r="B65" s="11"/>
      <c r="C65" s="11"/>
      <c r="D65" s="11"/>
      <c r="E65" s="11"/>
      <c r="F65" s="11"/>
      <c r="G65" s="11"/>
      <c r="H65" s="11"/>
    </row>
    <row r="66" spans="1:8">
      <c r="A66" s="159"/>
      <c r="B66" s="159"/>
      <c r="C66" s="11"/>
      <c r="D66" s="27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2"/>
      <c r="C71" s="12"/>
      <c r="D71" s="12"/>
      <c r="E71" s="12"/>
      <c r="F71" s="12"/>
      <c r="G71" s="12"/>
      <c r="H71" s="11"/>
    </row>
    <row r="72" spans="1:8">
      <c r="A72" s="10"/>
      <c r="B72" s="11"/>
      <c r="C72" s="12"/>
      <c r="D72" s="12"/>
      <c r="E72" s="12"/>
      <c r="F72" s="12"/>
    </row>
    <row r="73" spans="1:8">
      <c r="A73" s="13"/>
      <c r="C73" s="13"/>
      <c r="D73" s="13"/>
      <c r="E73" s="13"/>
    </row>
    <row r="74" spans="1:8">
      <c r="A74" s="13"/>
      <c r="C74" s="13"/>
      <c r="D74" s="13"/>
      <c r="E74" s="13"/>
    </row>
  </sheetData>
  <mergeCells count="12">
    <mergeCell ref="M8:M9"/>
    <mergeCell ref="C4:J4"/>
    <mergeCell ref="C5:J5"/>
    <mergeCell ref="C6:J6"/>
    <mergeCell ref="A66:B66"/>
    <mergeCell ref="A8:A9"/>
    <mergeCell ref="B8:B9"/>
    <mergeCell ref="C8:C9"/>
    <mergeCell ref="D8:D9"/>
    <mergeCell ref="E8:E9"/>
    <mergeCell ref="F8:F9"/>
    <mergeCell ref="A56:B56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W34"/>
  <sheetViews>
    <sheetView workbookViewId="0">
      <selection activeCell="A10" sqref="A10:M21"/>
    </sheetView>
  </sheetViews>
  <sheetFormatPr defaultColWidth="9" defaultRowHeight="15"/>
  <cols>
    <col min="1" max="1" width="3.140625" style="13" customWidth="1"/>
    <col min="2" max="2" width="9.28515625" customWidth="1"/>
    <col min="3" max="3" width="4.42578125" style="13" customWidth="1"/>
    <col min="4" max="4" width="6.7109375" style="13" customWidth="1"/>
    <col min="5" max="5" width="6.42578125" style="13" customWidth="1"/>
    <col min="6" max="6" width="7" customWidth="1"/>
    <col min="7" max="7" width="4.5703125" customWidth="1"/>
    <col min="8" max="9" width="4.28515625" customWidth="1"/>
    <col min="10" max="12" width="4.7109375" customWidth="1"/>
    <col min="13" max="13" width="7.28515625" customWidth="1"/>
  </cols>
  <sheetData>
    <row r="1" spans="1:36" s="1" customFormat="1">
      <c r="A1" s="3" t="s">
        <v>0</v>
      </c>
      <c r="C1" s="4"/>
      <c r="D1" s="4"/>
      <c r="E1" s="4"/>
    </row>
    <row r="2" spans="1:36" s="1" customFormat="1">
      <c r="A2" s="3" t="s">
        <v>23</v>
      </c>
      <c r="C2" s="4"/>
      <c r="D2" s="4"/>
      <c r="E2" s="4"/>
    </row>
    <row r="3" spans="1:36" s="1" customFormat="1">
      <c r="A3" s="4"/>
      <c r="C3" s="164"/>
      <c r="D3" s="164"/>
      <c r="E3" s="164"/>
      <c r="F3" s="164"/>
      <c r="G3" s="164"/>
      <c r="H3" s="164"/>
      <c r="I3" s="164"/>
      <c r="J3" s="164"/>
    </row>
    <row r="4" spans="1:36" s="1" customFormat="1">
      <c r="A4" s="4"/>
      <c r="C4" s="164"/>
      <c r="D4" s="164"/>
      <c r="E4" s="164"/>
      <c r="F4" s="164"/>
      <c r="G4" s="164"/>
      <c r="H4" s="164"/>
      <c r="I4" s="164"/>
      <c r="J4" s="164"/>
    </row>
    <row r="5" spans="1:36" s="1" customFormat="1">
      <c r="A5" s="4"/>
      <c r="C5" s="164"/>
      <c r="D5" s="164"/>
      <c r="E5" s="164"/>
      <c r="F5" s="164"/>
      <c r="G5" s="164"/>
      <c r="H5" s="164"/>
      <c r="I5" s="164"/>
      <c r="J5" s="164"/>
    </row>
    <row r="6" spans="1:36" s="1" customFormat="1">
      <c r="A6" s="4"/>
      <c r="C6" s="4"/>
      <c r="D6" s="4"/>
      <c r="E6" s="4"/>
      <c r="F6" s="4"/>
      <c r="G6" s="4"/>
      <c r="H6" s="4"/>
      <c r="I6" s="4"/>
      <c r="J6" s="4"/>
    </row>
    <row r="7" spans="1:36" s="1" customFormat="1">
      <c r="A7" s="4"/>
      <c r="C7" s="4"/>
      <c r="D7" s="4"/>
      <c r="E7" s="4"/>
    </row>
    <row r="8" spans="1:36" s="15" customFormat="1" ht="31.5" customHeight="1">
      <c r="A8" s="169" t="s">
        <v>260</v>
      </c>
      <c r="B8" s="168" t="s">
        <v>27</v>
      </c>
      <c r="C8" s="172" t="s">
        <v>28</v>
      </c>
      <c r="D8" s="168" t="s">
        <v>29</v>
      </c>
      <c r="E8" s="168" t="s">
        <v>2</v>
      </c>
      <c r="F8" s="170" t="s">
        <v>30</v>
      </c>
      <c r="G8" s="28" t="s">
        <v>31</v>
      </c>
      <c r="H8" s="28" t="s">
        <v>32</v>
      </c>
      <c r="I8" s="28" t="s">
        <v>33</v>
      </c>
      <c r="J8" s="28" t="s">
        <v>34</v>
      </c>
      <c r="K8" s="28" t="s">
        <v>131</v>
      </c>
      <c r="L8" s="29" t="s">
        <v>35</v>
      </c>
      <c r="M8" s="168" t="s">
        <v>36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5" customFormat="1" ht="15" customHeight="1">
      <c r="A9" s="169"/>
      <c r="B9" s="169"/>
      <c r="C9" s="173"/>
      <c r="D9" s="169"/>
      <c r="E9" s="169"/>
      <c r="F9" s="171"/>
      <c r="G9" s="30"/>
      <c r="H9" s="30"/>
      <c r="I9" s="30"/>
      <c r="J9" s="30"/>
      <c r="K9" s="30"/>
      <c r="L9" s="31"/>
      <c r="M9" s="16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6" customFormat="1" ht="15" customHeight="1">
      <c r="A10" s="186">
        <v>1</v>
      </c>
      <c r="B10" s="192" t="s">
        <v>242</v>
      </c>
      <c r="C10" s="183">
        <v>2</v>
      </c>
      <c r="D10" s="193" t="s">
        <v>261</v>
      </c>
      <c r="E10" s="186" t="s">
        <v>16</v>
      </c>
      <c r="F10" s="187">
        <v>925</v>
      </c>
      <c r="G10" s="187">
        <v>925</v>
      </c>
      <c r="H10" s="187">
        <v>925</v>
      </c>
      <c r="I10" s="187">
        <v>832</v>
      </c>
      <c r="J10" s="187"/>
      <c r="K10" s="187"/>
      <c r="L10" s="187"/>
      <c r="M10" s="194">
        <f t="shared" ref="M10:M21" si="0">SUM(G10:L10)</f>
        <v>2682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6" s="17" customFormat="1" ht="15" customHeight="1">
      <c r="A11" s="186">
        <v>2</v>
      </c>
      <c r="B11" s="195" t="s">
        <v>262</v>
      </c>
      <c r="C11" s="183">
        <v>2</v>
      </c>
      <c r="D11" s="193" t="s">
        <v>261</v>
      </c>
      <c r="E11" s="186" t="s">
        <v>16</v>
      </c>
      <c r="F11" s="187">
        <v>925</v>
      </c>
      <c r="G11" s="187">
        <v>925</v>
      </c>
      <c r="H11" s="187">
        <v>925</v>
      </c>
      <c r="I11" s="187">
        <v>832</v>
      </c>
      <c r="J11" s="187"/>
      <c r="K11" s="187"/>
      <c r="L11" s="187"/>
      <c r="M11" s="194">
        <f t="shared" si="0"/>
        <v>2682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s="16" customFormat="1" ht="15" customHeight="1">
      <c r="A12" s="186">
        <v>3</v>
      </c>
      <c r="B12" s="195" t="s">
        <v>263</v>
      </c>
      <c r="C12" s="183">
        <v>2</v>
      </c>
      <c r="D12" s="193" t="s">
        <v>264</v>
      </c>
      <c r="E12" s="186" t="s">
        <v>16</v>
      </c>
      <c r="F12" s="187">
        <v>925</v>
      </c>
      <c r="G12" s="187">
        <v>925</v>
      </c>
      <c r="H12" s="187">
        <v>925</v>
      </c>
      <c r="I12" s="187">
        <v>832</v>
      </c>
      <c r="J12" s="187"/>
      <c r="K12" s="187"/>
      <c r="L12" s="187"/>
      <c r="M12" s="194">
        <f t="shared" si="0"/>
        <v>2682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 s="17" customFormat="1">
      <c r="A13" s="186">
        <v>4</v>
      </c>
      <c r="B13" s="195" t="s">
        <v>265</v>
      </c>
      <c r="C13" s="183">
        <v>1</v>
      </c>
      <c r="D13" s="196" t="s">
        <v>266</v>
      </c>
      <c r="E13" s="186" t="s">
        <v>16</v>
      </c>
      <c r="F13" s="187">
        <v>925</v>
      </c>
      <c r="G13" s="187">
        <v>925</v>
      </c>
      <c r="H13" s="187">
        <v>925</v>
      </c>
      <c r="I13" s="187">
        <v>925</v>
      </c>
      <c r="J13" s="187">
        <v>925</v>
      </c>
      <c r="K13" s="187">
        <v>925</v>
      </c>
      <c r="L13" s="187">
        <v>863</v>
      </c>
      <c r="M13" s="194">
        <f t="shared" si="0"/>
        <v>5488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pans="1:36" s="17" customFormat="1" ht="15" customHeight="1">
      <c r="A14" s="186">
        <v>5</v>
      </c>
      <c r="B14" s="192" t="s">
        <v>267</v>
      </c>
      <c r="C14" s="183">
        <v>1</v>
      </c>
      <c r="D14" s="193" t="s">
        <v>266</v>
      </c>
      <c r="E14" s="186" t="s">
        <v>16</v>
      </c>
      <c r="F14" s="187">
        <v>925</v>
      </c>
      <c r="G14" s="187">
        <v>925</v>
      </c>
      <c r="H14" s="187">
        <v>925</v>
      </c>
      <c r="I14" s="187">
        <v>925</v>
      </c>
      <c r="J14" s="187">
        <v>925</v>
      </c>
      <c r="K14" s="187">
        <v>925</v>
      </c>
      <c r="L14" s="187">
        <v>863</v>
      </c>
      <c r="M14" s="194">
        <f t="shared" si="0"/>
        <v>5488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pans="1:36" s="16" customFormat="1" ht="15" customHeight="1">
      <c r="A15" s="186">
        <v>6</v>
      </c>
      <c r="B15" s="192" t="s">
        <v>268</v>
      </c>
      <c r="C15" s="183">
        <v>1</v>
      </c>
      <c r="D15" s="193"/>
      <c r="E15" s="186" t="s">
        <v>16</v>
      </c>
      <c r="F15" s="187">
        <v>925</v>
      </c>
      <c r="G15" s="187">
        <v>925</v>
      </c>
      <c r="H15" s="187">
        <v>925</v>
      </c>
      <c r="I15" s="187">
        <v>925</v>
      </c>
      <c r="J15" s="187">
        <v>925</v>
      </c>
      <c r="K15" s="187">
        <v>925</v>
      </c>
      <c r="L15" s="187">
        <v>863</v>
      </c>
      <c r="M15" s="194">
        <f t="shared" si="0"/>
        <v>5488</v>
      </c>
      <c r="N15" s="35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1:36" s="16" customFormat="1" ht="15" customHeight="1">
      <c r="A16" s="186">
        <v>7</v>
      </c>
      <c r="B16" s="192" t="s">
        <v>269</v>
      </c>
      <c r="C16" s="183">
        <v>1</v>
      </c>
      <c r="D16" s="196"/>
      <c r="E16" s="186" t="s">
        <v>16</v>
      </c>
      <c r="F16" s="187">
        <v>925</v>
      </c>
      <c r="G16" s="187">
        <v>925</v>
      </c>
      <c r="H16" s="187">
        <v>925</v>
      </c>
      <c r="I16" s="187">
        <v>925</v>
      </c>
      <c r="J16" s="187">
        <v>925</v>
      </c>
      <c r="K16" s="187">
        <v>925</v>
      </c>
      <c r="L16" s="187">
        <v>863</v>
      </c>
      <c r="M16" s="194">
        <f t="shared" si="0"/>
        <v>5488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725" s="16" customFormat="1" ht="15" customHeight="1">
      <c r="A17" s="186">
        <v>8</v>
      </c>
      <c r="B17" s="195" t="s">
        <v>270</v>
      </c>
      <c r="C17" s="183">
        <v>1</v>
      </c>
      <c r="D17" s="196"/>
      <c r="E17" s="186" t="s">
        <v>16</v>
      </c>
      <c r="F17" s="187">
        <v>925</v>
      </c>
      <c r="G17" s="187">
        <v>925</v>
      </c>
      <c r="H17" s="187">
        <v>925</v>
      </c>
      <c r="I17" s="187">
        <v>925</v>
      </c>
      <c r="J17" s="187">
        <v>925</v>
      </c>
      <c r="K17" s="187">
        <v>925</v>
      </c>
      <c r="L17" s="187">
        <v>863</v>
      </c>
      <c r="M17" s="194">
        <f t="shared" si="0"/>
        <v>5488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725" s="16" customFormat="1" ht="15" customHeight="1">
      <c r="A18" s="186">
        <v>9</v>
      </c>
      <c r="B18" s="192" t="s">
        <v>271</v>
      </c>
      <c r="C18" s="183">
        <v>1</v>
      </c>
      <c r="D18" s="193"/>
      <c r="E18" s="186" t="s">
        <v>16</v>
      </c>
      <c r="F18" s="187">
        <v>925</v>
      </c>
      <c r="G18" s="187">
        <v>925</v>
      </c>
      <c r="H18" s="187">
        <v>925</v>
      </c>
      <c r="I18" s="187">
        <v>925</v>
      </c>
      <c r="J18" s="187">
        <v>925</v>
      </c>
      <c r="K18" s="187">
        <v>925</v>
      </c>
      <c r="L18" s="187">
        <v>863</v>
      </c>
      <c r="M18" s="194">
        <f t="shared" si="0"/>
        <v>5488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725" s="16" customFormat="1" ht="15" customHeight="1">
      <c r="A19" s="186">
        <v>10</v>
      </c>
      <c r="B19" s="192" t="s">
        <v>257</v>
      </c>
      <c r="C19" s="183">
        <v>2</v>
      </c>
      <c r="D19" s="193" t="s">
        <v>272</v>
      </c>
      <c r="E19" s="186" t="s">
        <v>16</v>
      </c>
      <c r="F19" s="187">
        <v>925</v>
      </c>
      <c r="G19" s="187">
        <v>925</v>
      </c>
      <c r="H19" s="187">
        <v>925</v>
      </c>
      <c r="I19" s="187">
        <v>832</v>
      </c>
      <c r="J19" s="187"/>
      <c r="K19" s="187"/>
      <c r="L19" s="187"/>
      <c r="M19" s="194">
        <f t="shared" si="0"/>
        <v>2682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725" s="17" customFormat="1">
      <c r="A20" s="186">
        <v>11</v>
      </c>
      <c r="B20" s="192" t="s">
        <v>273</v>
      </c>
      <c r="C20" s="183">
        <v>1</v>
      </c>
      <c r="D20" s="196"/>
      <c r="E20" s="186" t="s">
        <v>16</v>
      </c>
      <c r="F20" s="187">
        <v>925</v>
      </c>
      <c r="G20" s="187">
        <v>925</v>
      </c>
      <c r="H20" s="187">
        <v>925</v>
      </c>
      <c r="I20" s="187">
        <v>925</v>
      </c>
      <c r="J20" s="187">
        <v>925</v>
      </c>
      <c r="K20" s="187">
        <v>925</v>
      </c>
      <c r="L20" s="187">
        <v>863</v>
      </c>
      <c r="M20" s="194">
        <f t="shared" si="0"/>
        <v>5488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725" s="17" customFormat="1" ht="15" customHeight="1">
      <c r="A21" s="186">
        <v>12</v>
      </c>
      <c r="B21" s="195" t="s">
        <v>274</v>
      </c>
      <c r="C21" s="183">
        <v>2</v>
      </c>
      <c r="D21" s="193" t="s">
        <v>272</v>
      </c>
      <c r="E21" s="186" t="s">
        <v>16</v>
      </c>
      <c r="F21" s="187">
        <v>925</v>
      </c>
      <c r="G21" s="187">
        <v>925</v>
      </c>
      <c r="H21" s="187">
        <v>925</v>
      </c>
      <c r="I21" s="187">
        <v>832</v>
      </c>
      <c r="J21" s="187"/>
      <c r="K21" s="187"/>
      <c r="L21" s="187"/>
      <c r="M21" s="194">
        <f t="shared" si="0"/>
        <v>2682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725" s="18" customFormat="1">
      <c r="A22" s="20"/>
      <c r="B22" s="149"/>
      <c r="C22" s="150"/>
      <c r="D22" s="150"/>
      <c r="E22" s="150"/>
      <c r="F22" s="149"/>
      <c r="G22" s="151">
        <f t="shared" ref="G22:M22" si="1">SUM(G10:G21)</f>
        <v>11100</v>
      </c>
      <c r="H22" s="151">
        <f t="shared" si="1"/>
        <v>11100</v>
      </c>
      <c r="I22" s="151">
        <f t="shared" si="1"/>
        <v>10635</v>
      </c>
      <c r="J22" s="151">
        <f t="shared" si="1"/>
        <v>6475</v>
      </c>
      <c r="K22" s="151">
        <f t="shared" si="1"/>
        <v>6475</v>
      </c>
      <c r="L22" s="151">
        <f t="shared" si="1"/>
        <v>6041</v>
      </c>
      <c r="M22" s="152">
        <f t="shared" si="1"/>
        <v>51826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</row>
    <row r="23" spans="1:725" s="18" customFormat="1">
      <c r="A23" s="22"/>
      <c r="B23" s="149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</row>
    <row r="24" spans="1:725">
      <c r="A24" s="24"/>
      <c r="B24" s="2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</row>
    <row r="25" spans="1:725">
      <c r="A25" s="11"/>
      <c r="B25" s="154"/>
      <c r="C25" s="26"/>
      <c r="D25" s="27"/>
      <c r="E25" s="11"/>
      <c r="F25" s="11"/>
      <c r="G25" s="11"/>
      <c r="H25" s="11"/>
      <c r="I25" s="11"/>
      <c r="J25" s="11"/>
      <c r="K25" s="25"/>
      <c r="L25" s="2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  <c r="ZU25" s="25"/>
      <c r="ZV25" s="25"/>
      <c r="ZW25" s="25"/>
      <c r="ZX25" s="25"/>
      <c r="ZY25" s="25"/>
      <c r="ZZ25" s="25"/>
      <c r="AAA25" s="25"/>
      <c r="AAB25" s="25"/>
      <c r="AAC25" s="25"/>
      <c r="AAD25" s="25"/>
      <c r="AAE25" s="25"/>
      <c r="AAF25" s="25"/>
      <c r="AAG25" s="25"/>
      <c r="AAH25" s="25"/>
      <c r="AAI25" s="25"/>
      <c r="AAJ25" s="25"/>
      <c r="AAK25" s="25"/>
      <c r="AAL25" s="25"/>
      <c r="AAM25" s="25"/>
      <c r="AAN25" s="25"/>
      <c r="AAO25" s="25"/>
      <c r="AAP25" s="25"/>
      <c r="AAQ25" s="25"/>
      <c r="AAR25" s="25"/>
      <c r="AAS25" s="25"/>
      <c r="AAT25" s="25"/>
      <c r="AAU25" s="25"/>
      <c r="AAV25" s="25"/>
      <c r="AAW25" s="25"/>
    </row>
    <row r="26" spans="1:725">
      <c r="A26" s="10"/>
      <c r="B26" s="11"/>
      <c r="C26" s="26"/>
      <c r="D26" s="27"/>
      <c r="E26" s="11"/>
      <c r="F26" s="11"/>
      <c r="G26" s="11"/>
      <c r="H26" s="11"/>
      <c r="I26" s="11"/>
      <c r="J26" s="11"/>
      <c r="K26" s="11"/>
      <c r="L26" s="3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725">
      <c r="A27" s="10"/>
      <c r="B27" s="11" t="s">
        <v>124</v>
      </c>
      <c r="C27" s="11"/>
      <c r="D27" s="11"/>
      <c r="E27" s="11" t="s">
        <v>125</v>
      </c>
      <c r="F27" s="11"/>
      <c r="G27" s="11"/>
      <c r="H27" s="11"/>
      <c r="I27" s="11"/>
      <c r="J27" s="11"/>
      <c r="K27" s="11"/>
      <c r="L27" s="11"/>
      <c r="M27" s="10"/>
    </row>
    <row r="28" spans="1:725">
      <c r="A28" s="10"/>
      <c r="B28" s="11"/>
      <c r="C28" s="26"/>
      <c r="D28" s="27"/>
      <c r="E28" s="11"/>
      <c r="F28" s="11"/>
      <c r="G28" s="11"/>
      <c r="H28" s="11"/>
      <c r="I28" s="11"/>
      <c r="J28" s="11"/>
      <c r="K28" s="11"/>
      <c r="L28" s="11"/>
      <c r="M28" s="10"/>
    </row>
    <row r="29" spans="1:725">
      <c r="A29" s="10"/>
      <c r="B29" s="159" t="s">
        <v>126</v>
      </c>
      <c r="C29" s="159"/>
      <c r="D29" s="159"/>
      <c r="E29" s="11"/>
      <c r="F29" s="27"/>
      <c r="G29" s="11"/>
      <c r="H29" s="11"/>
      <c r="I29" s="11"/>
      <c r="J29" s="11"/>
      <c r="K29" s="11"/>
      <c r="L29" s="11"/>
      <c r="M29" s="10"/>
    </row>
    <row r="30" spans="1:725">
      <c r="A30" s="10"/>
      <c r="B30" s="11"/>
      <c r="C30" s="11"/>
      <c r="D30" s="11"/>
      <c r="E30" s="11" t="s">
        <v>125</v>
      </c>
      <c r="F30" s="11"/>
      <c r="G30" s="11"/>
      <c r="H30" s="11"/>
      <c r="I30" s="11"/>
      <c r="J30" s="11"/>
      <c r="K30" s="11"/>
      <c r="L30" s="11"/>
      <c r="M30" s="10"/>
    </row>
    <row r="31" spans="1:725">
      <c r="A31" s="10"/>
      <c r="B31" s="11"/>
      <c r="C31" s="26"/>
      <c r="D31" s="27"/>
      <c r="E31" s="11"/>
      <c r="F31" s="11"/>
      <c r="G31" s="11"/>
      <c r="H31" s="11"/>
      <c r="I31" s="11"/>
      <c r="J31" s="11"/>
      <c r="K31" s="11"/>
      <c r="L31" s="11"/>
      <c r="M31" s="10"/>
    </row>
    <row r="32" spans="1:725">
      <c r="A32" s="10"/>
      <c r="B32" s="11"/>
      <c r="C32" s="11"/>
      <c r="D32" s="11"/>
      <c r="E32" s="11" t="s">
        <v>125</v>
      </c>
      <c r="F32" s="11"/>
      <c r="G32" s="11"/>
      <c r="H32" s="11"/>
      <c r="I32" s="11"/>
      <c r="J32" s="11"/>
      <c r="K32" s="11"/>
      <c r="L32" s="11"/>
      <c r="M32" s="10"/>
    </row>
    <row r="33" spans="2:12">
      <c r="B33" s="11"/>
      <c r="C33" s="26"/>
      <c r="D33" s="27"/>
      <c r="E33" s="11"/>
      <c r="F33" s="11"/>
      <c r="G33" s="11"/>
      <c r="H33" s="11"/>
      <c r="I33" s="11"/>
      <c r="J33" s="11"/>
      <c r="K33" s="11"/>
      <c r="L33" s="11"/>
    </row>
    <row r="34" spans="2:12">
      <c r="B34" s="11"/>
      <c r="C34" s="12"/>
      <c r="D34" s="12"/>
      <c r="E34" s="12"/>
      <c r="F34" s="12"/>
      <c r="G34" s="12"/>
      <c r="H34" s="12"/>
      <c r="I34" s="12"/>
      <c r="J34" s="11"/>
      <c r="K34" s="11"/>
      <c r="L34" s="11"/>
    </row>
  </sheetData>
  <autoFilter ref="A8:M22"/>
  <mergeCells count="11">
    <mergeCell ref="M8:M9"/>
    <mergeCell ref="A8:A9"/>
    <mergeCell ref="B8:B9"/>
    <mergeCell ref="C8:C9"/>
    <mergeCell ref="C3:J3"/>
    <mergeCell ref="C4:J4"/>
    <mergeCell ref="C5:J5"/>
    <mergeCell ref="B29:D29"/>
    <mergeCell ref="D8:D9"/>
    <mergeCell ref="E8:E9"/>
    <mergeCell ref="F8:F9"/>
  </mergeCells>
  <pageMargins left="0.25" right="0.25" top="0.61" bottom="0.21" header="0.25" footer="0.1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9" sqref="J29"/>
    </sheetView>
  </sheetViews>
  <sheetFormatPr defaultColWidth="9" defaultRowHeight="15"/>
  <cols>
    <col min="1" max="1" width="5.28515625" customWidth="1"/>
    <col min="2" max="2" width="9.140625" customWidth="1"/>
    <col min="3" max="3" width="7.7109375" customWidth="1"/>
  </cols>
  <sheetData>
    <row r="1" spans="1:6" s="1" customFormat="1">
      <c r="A1" s="3" t="s">
        <v>0</v>
      </c>
      <c r="C1" s="4"/>
      <c r="D1" s="4"/>
      <c r="F1" s="4"/>
    </row>
    <row r="2" spans="1:6" s="1" customFormat="1">
      <c r="A2" s="3" t="s">
        <v>275</v>
      </c>
      <c r="C2" s="4"/>
      <c r="D2" s="4"/>
      <c r="F2" s="4"/>
    </row>
    <row r="3" spans="1:6" s="1" customFormat="1"/>
    <row r="4" spans="1:6" s="1" customFormat="1">
      <c r="A4" s="158" t="s">
        <v>24</v>
      </c>
      <c r="B4" s="158"/>
      <c r="C4" s="158"/>
      <c r="D4" s="158"/>
      <c r="E4" s="158"/>
      <c r="F4" s="158"/>
    </row>
    <row r="5" spans="1:6" s="1" customFormat="1">
      <c r="A5" s="158" t="s">
        <v>276</v>
      </c>
      <c r="B5" s="158"/>
      <c r="C5" s="158"/>
      <c r="D5" s="158"/>
      <c r="E5" s="158"/>
      <c r="F5" s="158"/>
    </row>
    <row r="6" spans="1:6" s="1" customFormat="1">
      <c r="A6" s="158" t="s">
        <v>277</v>
      </c>
      <c r="B6" s="158"/>
      <c r="C6" s="158"/>
      <c r="D6" s="158"/>
      <c r="E6" s="158"/>
      <c r="F6" s="158"/>
    </row>
    <row r="7" spans="1:6" s="1" customFormat="1">
      <c r="A7" s="6"/>
      <c r="B7" s="6" t="s">
        <v>25</v>
      </c>
      <c r="C7" s="7"/>
      <c r="D7" s="7"/>
      <c r="E7" s="7"/>
      <c r="F7" s="7"/>
    </row>
    <row r="8" spans="1:6" s="1" customFormat="1"/>
    <row r="9" spans="1:6" s="1" customFormat="1"/>
    <row r="10" spans="1:6" s="1" customFormat="1"/>
    <row r="11" spans="1:6" ht="30" customHeight="1">
      <c r="A11" s="178" t="s">
        <v>26</v>
      </c>
      <c r="B11" s="178" t="s">
        <v>27</v>
      </c>
      <c r="C11" s="180" t="s">
        <v>278</v>
      </c>
      <c r="D11" s="178" t="s">
        <v>29</v>
      </c>
      <c r="E11" s="178" t="s">
        <v>279</v>
      </c>
      <c r="F11" s="178" t="s">
        <v>280</v>
      </c>
    </row>
    <row r="12" spans="1:6">
      <c r="A12" s="179"/>
      <c r="B12" s="179"/>
      <c r="C12" s="181"/>
      <c r="D12" s="179"/>
      <c r="E12" s="179"/>
      <c r="F12" s="179"/>
    </row>
    <row r="13" spans="1:6" s="2" customFormat="1">
      <c r="A13" s="182">
        <v>1</v>
      </c>
      <c r="B13" s="183" t="s">
        <v>65</v>
      </c>
      <c r="C13" s="184">
        <v>3</v>
      </c>
      <c r="D13" s="185"/>
      <c r="E13" s="186">
        <v>925</v>
      </c>
      <c r="F13" s="187">
        <v>925</v>
      </c>
    </row>
    <row r="14" spans="1:6" s="2" customFormat="1">
      <c r="A14" s="182">
        <v>2</v>
      </c>
      <c r="B14" s="188" t="s">
        <v>375</v>
      </c>
      <c r="C14" s="188">
        <v>3</v>
      </c>
      <c r="D14" s="189"/>
      <c r="E14" s="190">
        <v>925</v>
      </c>
      <c r="F14" s="191">
        <v>925</v>
      </c>
    </row>
    <row r="15" spans="1:6">
      <c r="A15" s="174" t="s">
        <v>18</v>
      </c>
      <c r="B15" s="175"/>
      <c r="C15" s="175"/>
      <c r="D15" s="175"/>
      <c r="E15" s="176"/>
      <c r="F15" s="14">
        <f>SUM(F13:F14)</f>
        <v>1850</v>
      </c>
    </row>
    <row r="19" spans="1:10">
      <c r="B19" s="155"/>
      <c r="C19" s="8"/>
      <c r="D19" s="9"/>
      <c r="E19" s="10"/>
      <c r="F19" s="10"/>
      <c r="G19" s="10"/>
      <c r="H19" s="10"/>
      <c r="I19" s="10"/>
    </row>
    <row r="20" spans="1:10">
      <c r="B20" s="10"/>
      <c r="C20" s="8"/>
      <c r="D20" s="9"/>
      <c r="E20" s="10"/>
      <c r="F20" s="10"/>
      <c r="G20" s="10"/>
      <c r="H20" s="10"/>
      <c r="I20" s="10"/>
    </row>
    <row r="21" spans="1:10">
      <c r="A21" s="11" t="s">
        <v>124</v>
      </c>
      <c r="B21" s="11"/>
      <c r="C21" s="11" t="s">
        <v>125</v>
      </c>
      <c r="D21" s="11"/>
      <c r="E21" s="11"/>
      <c r="F21" s="11"/>
      <c r="G21" s="11"/>
      <c r="H21" s="11"/>
      <c r="I21" s="11"/>
      <c r="J21" s="10"/>
    </row>
    <row r="22" spans="1:10">
      <c r="A22" s="159" t="s">
        <v>126</v>
      </c>
      <c r="B22" s="159"/>
      <c r="C22" s="11"/>
      <c r="D22" s="11"/>
      <c r="E22" s="11"/>
      <c r="F22" s="11"/>
      <c r="G22" s="11"/>
      <c r="H22" s="11"/>
      <c r="I22" s="11"/>
      <c r="J22" s="10"/>
    </row>
    <row r="23" spans="1:10">
      <c r="A23" s="11"/>
      <c r="B23" s="11"/>
      <c r="C23" s="11" t="s">
        <v>125</v>
      </c>
      <c r="D23" s="11"/>
      <c r="E23" s="11"/>
      <c r="F23" s="11"/>
      <c r="G23" s="11"/>
      <c r="H23" s="11"/>
      <c r="I23" s="11"/>
      <c r="J23" s="10"/>
    </row>
    <row r="24" spans="1:10">
      <c r="A24" s="11"/>
      <c r="B24" s="11"/>
      <c r="C24" s="11" t="s">
        <v>125</v>
      </c>
      <c r="D24" s="11"/>
      <c r="E24" s="11"/>
      <c r="F24" s="11"/>
      <c r="G24" s="11"/>
      <c r="H24" s="11"/>
      <c r="I24" s="11"/>
      <c r="J24" s="10"/>
    </row>
    <row r="25" spans="1:10">
      <c r="A25" s="11"/>
      <c r="B25" s="12"/>
      <c r="C25" s="12"/>
      <c r="D25" s="12"/>
      <c r="E25" s="12"/>
      <c r="F25" s="12"/>
      <c r="G25" s="11"/>
      <c r="H25" s="11"/>
      <c r="I25" s="11"/>
    </row>
    <row r="26" spans="1:10">
      <c r="C26" s="13"/>
    </row>
    <row r="27" spans="1:10">
      <c r="B27" s="10"/>
      <c r="C27" s="8"/>
      <c r="D27" s="9"/>
      <c r="E27" s="10"/>
      <c r="F27" s="10"/>
      <c r="G27" s="10"/>
      <c r="H27" s="10"/>
      <c r="I27" s="10"/>
    </row>
    <row r="28" spans="1:10">
      <c r="B28" s="10"/>
      <c r="C28" s="177"/>
      <c r="D28" s="177"/>
      <c r="E28" s="177"/>
      <c r="F28" s="177"/>
      <c r="G28" s="177"/>
      <c r="H28" s="177"/>
      <c r="I28" s="177"/>
    </row>
    <row r="29" spans="1:10">
      <c r="C29" s="13"/>
      <c r="D29" s="13"/>
      <c r="E29" s="13"/>
    </row>
    <row r="30" spans="1:10">
      <c r="C30" s="13"/>
      <c r="D30" s="13"/>
      <c r="E30" s="13"/>
    </row>
  </sheetData>
  <mergeCells count="12">
    <mergeCell ref="A22:B22"/>
    <mergeCell ref="C28:I28"/>
    <mergeCell ref="A11:A12"/>
    <mergeCell ref="B11:B12"/>
    <mergeCell ref="C11:C12"/>
    <mergeCell ref="D11:D12"/>
    <mergeCell ref="E11:E12"/>
    <mergeCell ref="F11:F12"/>
    <mergeCell ref="A4:F4"/>
    <mergeCell ref="A5:F5"/>
    <mergeCell ref="A6:F6"/>
    <mergeCell ref="A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Date_initiale</vt:lpstr>
      <vt:lpstr>Licenta_burse</vt:lpstr>
      <vt:lpstr>LICENTA SOC</vt:lpstr>
      <vt:lpstr>MASTER BURSE</vt:lpstr>
      <vt:lpstr>Master_burse_soc</vt:lpstr>
      <vt:lpstr>Ajutor social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</dc:creator>
  <cp:lastModifiedBy>Mariana</cp:lastModifiedBy>
  <cp:lastPrinted>2025-04-11T05:19:37Z</cp:lastPrinted>
  <dcterms:created xsi:type="dcterms:W3CDTF">2014-10-07T14:59:00Z</dcterms:created>
  <dcterms:modified xsi:type="dcterms:W3CDTF">2025-04-16T10:37:57Z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BB398ED368D54815B895298F06BF6204_13</vt:lpwstr>
  </property>
  <property fmtid="{D5CDD505-2E9C-101B-9397-08002B2CF9AE}" pid="3" name="KSOProductBuildVer">
    <vt:lpwstr>1033-12.2.0.20782</vt:lpwstr>
  </property>
</Properties>
</file>